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6.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Data1" sheetId="1" state="visible" r:id="rId2"/>
    <sheet name="Data2" sheetId="2" state="visible" r:id="rId3"/>
    <sheet name="Data3" sheetId="3" state="visible" r:id="rId4"/>
    <sheet name="Height values" sheetId="4" state="visible" r:id="rId5"/>
    <sheet name="Relative Frequency" sheetId="5" state="visible" r:id="rId6"/>
    <sheet name="Probability" sheetId="6"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<sst xmlns="http://schemas.openxmlformats.org/spreadsheetml/2006/main" count="87" uniqueCount="50">
  <si>
    <t xml:space="preserve">Data Set</t>
  </si>
  <si>
    <t xml:space="preserve">Data Intervals</t>
  </si>
  <si>
    <t xml:space="preserve">Number of Data points per interval</t>
  </si>
  <si>
    <t xml:space="preserve">Frequency Distribution</t>
  </si>
  <si>
    <t xml:space="preserve">a. How far is the measured data from its validated center process 3.0g</t>
  </si>
  <si>
    <t xml:space="preserve">Mean</t>
  </si>
  <si>
    <t xml:space="preserve">The mean is 2.98, meaning that major productivty of the products intervals in the datasets is within the first 5 data sets values . </t>
  </si>
  <si>
    <t xml:space="preserve">Median</t>
  </si>
  <si>
    <t xml:space="preserve">Std DEV</t>
  </si>
  <si>
    <t xml:space="preserve">3 x Std DEV</t>
  </si>
  <si>
    <t xml:space="preserve">b. will the actual product being produced on each line remain with its parameter values of 2.8 to 3.2</t>
  </si>
  <si>
    <t xml:space="preserve">Left Distribution Point</t>
  </si>
  <si>
    <t xml:space="preserve">Yes, with how the data variables are being populated, majorly the consistency of the data remains to be at least near 2.8 to 3.2g</t>
  </si>
  <si>
    <t xml:space="preserve">Right Distribution Point</t>
  </si>
  <si>
    <t xml:space="preserve">Max Value</t>
  </si>
  <si>
    <t xml:space="preserve">Min Value</t>
  </si>
  <si>
    <t xml:space="preserve">c. An outlier values present</t>
  </si>
  <si>
    <t xml:space="preserve">Range</t>
  </si>
  <si>
    <t xml:space="preserve">Yes, There are outlier values at point 2.98 to 3.2 since the products are not being interval with the data. </t>
  </si>
  <si>
    <t xml:space="preserve">The Z-Score of the datasets is </t>
  </si>
  <si>
    <r>
      <rPr>
        <b val="true"/>
        <sz val="11"/>
        <color rgb="FF000000"/>
        <rFont val="Calibri"/>
        <family val="2"/>
      </rPr>
      <t xml:space="preserve">PLOTTING ANALYSIS – </t>
    </r>
    <r>
      <rPr>
        <sz val="11"/>
        <color rgb="FF000000"/>
        <rFont val="Calibri"/>
        <family val="2"/>
      </rPr>
      <t xml:space="preserve">The analyzed plotted graph of percentage distribution and Data Intervals describes the essence where the data intervals population along with the consistent mean of 2.28, therefore, the data sets are evenly inter-populated. </t>
    </r>
  </si>
  <si>
    <t xml:space="preserve">The mean of the data being 3.01,The data range is actually at the Z-score maximum meaning that the consistency of the data is good according to the datasets.</t>
  </si>
  <si>
    <t xml:space="preserve">Yes, the consistency of the products will remain the same.</t>
  </si>
  <si>
    <t xml:space="preserve">There are no outlier values in the datasets provided</t>
  </si>
  <si>
    <t xml:space="preserve">Z Score of the graph </t>
  </si>
  <si>
    <r>
      <rPr>
        <sz val="11"/>
        <color rgb="FF000000"/>
        <rFont val="Calibri"/>
        <family val="2"/>
      </rPr>
      <t xml:space="preserve">The</t>
    </r>
    <r>
      <rPr>
        <b val="true"/>
        <sz val="11"/>
        <color rgb="FF000000"/>
        <rFont val="Calibri"/>
        <family val="2"/>
      </rPr>
      <t xml:space="preserve"> PLOTTED ANALYSIS</t>
    </r>
    <r>
      <rPr>
        <sz val="11"/>
        <color rgb="FF000000"/>
        <rFont val="Calibri"/>
        <family val="2"/>
      </rPr>
      <t xml:space="preserve"> of the graph is constantly populated and therefore the mean is consistently  populated evenly on the graph, where, the Percentage Distribution is actually constantly rising and dropping and with the drastic population then the data sets are evenly distributed</t>
    </r>
  </si>
  <si>
    <r>
      <rPr>
        <b val="true"/>
        <sz val="11"/>
        <color rgb="FF000000"/>
        <rFont val="Calibri"/>
        <family val="2"/>
      </rPr>
      <t xml:space="preserve">PLOTTED DISTRIBUTION</t>
    </r>
    <r>
      <rPr>
        <sz val="11"/>
        <color rgb="FF000000"/>
        <rFont val="Calibri"/>
        <family val="2"/>
      </rPr>
      <t xml:space="preserve"> - The Mean of the data set is 3.03. The data set values herein are derived from the values that are recorded in the distribution in percentage of the data sets  and the intervals. The data is consistent with the mean and the percentage, only that the data variables intervals are not constantly populated. </t>
    </r>
  </si>
  <si>
    <t xml:space="preserve">The Z-Score of the datasets is</t>
  </si>
  <si>
    <t xml:space="preserve">The mean of the data being 3.03, the range of values is at least away from the mean that is, its among the variables that include he major parts of the product lines.</t>
  </si>
  <si>
    <t xml:space="preserve">There are no outlier values in the dataset provided</t>
  </si>
  <si>
    <t xml:space="preserve">Data Set (Height values (m))</t>
  </si>
  <si>
    <t xml:space="preserve">Range of values that are below the 75% percentile</t>
  </si>
  <si>
    <t xml:space="preserve">Frequency Data 1</t>
  </si>
  <si>
    <t xml:space="preserve">Frequency Data 2</t>
  </si>
  <si>
    <t xml:space="preserve">Frequency Data 3</t>
  </si>
  <si>
    <t xml:space="preserve">The data values in the data sets provided to be worked on, fairly on the ranges where the productivity of the weight of the drug should be above the range of the mean of the relative distribution of the data sets</t>
  </si>
  <si>
    <t xml:space="preserve">QUESTION5</t>
  </si>
  <si>
    <t xml:space="preserve">Probability of a dice </t>
  </si>
  <si>
    <t xml:space="preserve">Probability 1</t>
  </si>
  <si>
    <t xml:space="preserve">Probability 2</t>
  </si>
  <si>
    <t xml:space="preserve">Probability 3</t>
  </si>
  <si>
    <t xml:space="preserve">Sides</t>
  </si>
  <si>
    <t xml:space="preserve">TOTAL</t>
  </si>
  <si>
    <t xml:space="preserve">Lower Limit</t>
  </si>
  <si>
    <t xml:space="preserve">Higher Limit</t>
  </si>
  <si>
    <t xml:space="preserve">Probability  </t>
  </si>
  <si>
    <t xml:space="preserve">QUESTION 6</t>
  </si>
  <si>
    <t xml:space="preserve">Lotto Game</t>
  </si>
  <si>
    <t xml:space="preserve">Possibility percentage</t>
  </si>
  <si>
    <t xml:space="preserve">Numbers picked</t>
  </si>
</sst>
</file>

<file path=xl/styles.xml><?xml version="1.0" encoding="utf-8"?>
<styleSheet xmlns="http://schemas.openxmlformats.org/spreadsheetml/2006/main">
  <numFmts count="5">
    <numFmt numFmtId="164" formatCode="General"/>
    <numFmt numFmtId="165" formatCode="0.00"/>
    <numFmt numFmtId="166" formatCode="General"/>
    <numFmt numFmtId="167" formatCode="0.00%"/>
    <numFmt numFmtId="168" formatCode="#,##0.00"/>
  </numFmts>
  <fonts count="10">
    <font>
      <sz val="11"/>
      <color rgb="FF000000"/>
      <name val="Calibri"/>
      <family val="2"/>
    </font>
    <font>
      <sz val="10"/>
      <name val="Arial"/>
      <family val="0"/>
    </font>
    <font>
      <sz val="10"/>
      <name val="Arial"/>
      <family val="0"/>
    </font>
    <font>
      <sz val="10"/>
      <name val="Arial"/>
      <family val="0"/>
    </font>
    <font>
      <b val="true"/>
      <sz val="11"/>
      <color rgb="FF000000"/>
      <name val="Calibri"/>
      <family val="2"/>
    </font>
    <font>
      <b val="true"/>
      <sz val="18"/>
      <color rgb="FF000000"/>
      <name val="Calibri"/>
      <family val="2"/>
    </font>
    <font>
      <sz val="10"/>
      <color rgb="FF000000"/>
      <name val="Calibri"/>
      <family val="2"/>
    </font>
    <font>
      <sz val="13"/>
      <name val="Arial"/>
      <family val="2"/>
    </font>
    <font>
      <sz val="10"/>
      <name val="Arial"/>
      <family val="2"/>
    </font>
    <font>
      <sz val="9"/>
      <name val="Arial"/>
      <family val="2"/>
    </font>
  </fonts>
  <fills count="11">
    <fill>
      <patternFill patternType="none"/>
    </fill>
    <fill>
      <patternFill patternType="gray125"/>
    </fill>
    <fill>
      <patternFill patternType="solid">
        <fgColor rgb="FF00A933"/>
        <bgColor rgb="FF168253"/>
      </patternFill>
    </fill>
    <fill>
      <patternFill patternType="solid">
        <fgColor rgb="FF168253"/>
        <bgColor rgb="FF127622"/>
      </patternFill>
    </fill>
    <fill>
      <patternFill patternType="solid">
        <fgColor rgb="FFFF4000"/>
        <bgColor rgb="FFFF420E"/>
      </patternFill>
    </fill>
    <fill>
      <patternFill patternType="solid">
        <fgColor rgb="FF813709"/>
        <bgColor rgb="FF993366"/>
      </patternFill>
    </fill>
    <fill>
      <patternFill patternType="solid">
        <fgColor rgb="FFFFFF6D"/>
        <bgColor rgb="FFFFFFCC"/>
      </patternFill>
    </fill>
    <fill>
      <patternFill patternType="solid">
        <fgColor rgb="FF472702"/>
        <bgColor rgb="FF333333"/>
      </patternFill>
    </fill>
    <fill>
      <patternFill patternType="solid">
        <fgColor rgb="FFFFFF00"/>
        <bgColor rgb="FFFFFF00"/>
      </patternFill>
    </fill>
    <fill>
      <patternFill patternType="solid">
        <fgColor rgb="FFF10D0C"/>
        <bgColor rgb="FFFF4000"/>
      </patternFill>
    </fill>
    <fill>
      <patternFill patternType="solid">
        <fgColor rgb="FF127622"/>
        <bgColor rgb="FF16825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2" borderId="0" xfId="0" applyFont="false" applyBorder="false" applyAlignment="false" applyProtection="false">
      <alignment horizontal="general" vertical="bottom" textRotation="0" wrapText="false" indent="0" shrinkToFit="false"/>
      <protection locked="true" hidden="false"/>
    </xf>
    <xf numFmtId="166" fontId="0" fillId="2" borderId="0" xfId="0" applyFont="fals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true" applyProtection="false">
      <alignment horizontal="center" vertical="bottom" textRotation="0" wrapText="false" indent="0" shrinkToFit="false"/>
      <protection locked="true" hidden="false"/>
    </xf>
    <xf numFmtId="164" fontId="4" fillId="2" borderId="0" xfId="0" applyFont="true" applyBorder="false" applyAlignment="true" applyProtection="false">
      <alignment horizontal="right" vertical="bottom" textRotation="0" wrapText="tru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4" fillId="3" borderId="0" xfId="0" applyFont="true" applyBorder="fals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6" fontId="0" fillId="2" borderId="0" xfId="0" applyFont="fals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true" applyBorder="false" applyAlignment="true" applyProtection="false">
      <alignment horizontal="left" vertical="center" textRotation="0" wrapText="true" indent="0" shrinkToFit="false"/>
      <protection locked="true" hidden="false"/>
    </xf>
    <xf numFmtId="164" fontId="4" fillId="3" borderId="0" xfId="0" applyFont="true" applyBorder="false" applyAlignment="true" applyProtection="false">
      <alignment horizontal="general" vertical="center" textRotation="0" wrapText="true" indent="0" shrinkToFit="false"/>
      <protection locked="true" hidden="false"/>
    </xf>
    <xf numFmtId="164" fontId="0" fillId="2"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4"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true" applyBorder="false" applyAlignment="true" applyProtection="false">
      <alignment horizontal="left" vertical="center" textRotation="0" wrapText="true" indent="0" shrinkToFit="false"/>
      <protection locked="true" hidden="false"/>
    </xf>
    <xf numFmtId="164" fontId="0" fillId="5" borderId="0" xfId="0" applyFont="true" applyBorder="false" applyAlignment="false" applyProtection="false">
      <alignment horizontal="general" vertical="bottom" textRotation="0" wrapText="false" indent="0" shrinkToFit="false"/>
      <protection locked="true" hidden="false"/>
    </xf>
    <xf numFmtId="164" fontId="0" fillId="6" borderId="0" xfId="0" applyFont="true" applyBorder="false" applyAlignment="false" applyProtection="false">
      <alignment horizontal="general" vertical="bottom" textRotation="0" wrapText="false" indent="0" shrinkToFit="false"/>
      <protection locked="true" hidden="false"/>
    </xf>
    <xf numFmtId="164" fontId="0" fillId="7" borderId="0" xfId="0" applyFont="true" applyBorder="false" applyAlignment="false" applyProtection="false">
      <alignment horizontal="general" vertical="bottom" textRotation="0" wrapText="false" indent="0" shrinkToFit="false"/>
      <protection locked="true" hidden="false"/>
    </xf>
    <xf numFmtId="168" fontId="0" fillId="5" borderId="0" xfId="0" applyFont="false" applyBorder="false" applyAlignment="false" applyProtection="false">
      <alignment horizontal="general" vertical="bottom" textRotation="0" wrapText="false" indent="0" shrinkToFit="false"/>
      <protection locked="true" hidden="false"/>
    </xf>
    <xf numFmtId="168" fontId="0" fillId="6" borderId="0" xfId="0" applyFont="false" applyBorder="false" applyAlignment="false" applyProtection="false">
      <alignment horizontal="general" vertical="bottom" textRotation="0" wrapText="false" indent="0" shrinkToFit="false"/>
      <protection locked="true" hidden="false"/>
    </xf>
    <xf numFmtId="168" fontId="0" fillId="7" borderId="0" xfId="0" applyFont="false" applyBorder="false" applyAlignment="false" applyProtection="false">
      <alignment horizontal="general" vertical="bottom" textRotation="0" wrapText="false" indent="0" shrinkToFit="false"/>
      <protection locked="true" hidden="false"/>
    </xf>
    <xf numFmtId="166" fontId="0" fillId="8" borderId="0" xfId="0" applyFont="false" applyBorder="false" applyAlignment="false" applyProtection="false">
      <alignment horizontal="general" vertical="bottom" textRotation="0" wrapText="false" indent="0" shrinkToFit="false"/>
      <protection locked="true" hidden="false"/>
    </xf>
    <xf numFmtId="168" fontId="0" fillId="8" borderId="0" xfId="0" applyFont="false" applyBorder="false" applyAlignment="false" applyProtection="false">
      <alignment horizontal="general" vertical="bottom" textRotation="0" wrapText="false" indent="0" shrinkToFit="false"/>
      <protection locked="true" hidden="false"/>
    </xf>
    <xf numFmtId="164" fontId="4" fillId="8" borderId="0" xfId="0" applyFont="true" applyBorder="false" applyAlignment="false" applyProtection="false">
      <alignment horizontal="general" vertical="bottom" textRotation="0" wrapText="false" indent="0" shrinkToFit="false"/>
      <protection locked="true" hidden="false"/>
    </xf>
    <xf numFmtId="164" fontId="0" fillId="9" borderId="0" xfId="0" applyFont="true" applyBorder="false" applyAlignment="false" applyProtection="false">
      <alignment horizontal="general" vertical="bottom" textRotation="0" wrapText="false" indent="0" shrinkToFit="false"/>
      <protection locked="true" hidden="false"/>
    </xf>
    <xf numFmtId="166" fontId="4" fillId="2" borderId="0" xfId="0" applyFont="true" applyBorder="false" applyAlignment="false" applyProtection="false">
      <alignment horizontal="general" vertical="bottom" textRotation="0" wrapText="false" indent="0" shrinkToFit="false"/>
      <protection locked="true" hidden="false"/>
    </xf>
    <xf numFmtId="164" fontId="0" fillId="10" borderId="0" xfId="0" applyFont="true" applyBorder="false" applyAlignment="false" applyProtection="false">
      <alignment horizontal="general" vertical="bottom" textRotation="0" wrapText="false" indent="0" shrinkToFit="false"/>
      <protection locked="true" hidden="false"/>
    </xf>
    <xf numFmtId="167" fontId="0" fillId="1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127622"/>
      <rgbColor rgb="FF000080"/>
      <rgbColor rgb="FF808000"/>
      <rgbColor rgb="FF800080"/>
      <rgbColor rgb="FF168253"/>
      <rgbColor rgb="FFB3B3B3"/>
      <rgbColor rgb="FF878787"/>
      <rgbColor rgb="FF9999FF"/>
      <rgbColor rgb="FFC0504D"/>
      <rgbColor rgb="FFFFFFCC"/>
      <rgbColor rgb="FFCCFFFF"/>
      <rgbColor rgb="FF660066"/>
      <rgbColor rgb="FFFF400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6D"/>
      <rgbColor rgb="FF99CCFF"/>
      <rgbColor rgb="FFFF99CC"/>
      <rgbColor rgb="FFCC99FF"/>
      <rgbColor rgb="FFFFCC99"/>
      <rgbColor rgb="FF3366FF"/>
      <rgbColor rgb="FF33CCCC"/>
      <rgbColor rgb="FF99CC00"/>
      <rgbColor rgb="FFFFD320"/>
      <rgbColor rgb="FFFF9900"/>
      <rgbColor rgb="FFFF420E"/>
      <rgbColor rgb="FF666699"/>
      <rgbColor rgb="FF969696"/>
      <rgbColor rgb="FF004586"/>
      <rgbColor rgb="FF00A933"/>
      <rgbColor rgb="FF003300"/>
      <rgbColor rgb="FF472702"/>
      <rgbColor rgb="FF813709"/>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charts/chart7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Number of Data points per interval</a:t>
            </a:r>
          </a:p>
        </c:rich>
      </c:tx>
      <c:overlay val="0"/>
      <c:spPr>
        <a:noFill/>
        <a:ln w="0">
          <a:noFill/>
        </a:ln>
      </c:spPr>
    </c:title>
    <c:autoTitleDeleted val="0"/>
    <c:plotArea>
      <c:barChart>
        <c:barDir val="col"/>
        <c:grouping val="clustered"/>
        <c:varyColors val="0"/>
        <c:ser>
          <c:idx val="0"/>
          <c:order val="0"/>
          <c:tx>
            <c:strRef>
              <c:f>Data1!$C$1</c:f>
              <c:strCache>
                <c:ptCount val="1"/>
                <c:pt idx="0">
                  <c:v>Number of Data points per interval</c:v>
                </c:pt>
              </c:strCache>
            </c:strRef>
          </c:tx>
          <c:spPr>
            <a:solidFill>
              <a:srgbClr val="c0504d"/>
            </a:solidFill>
            <a:ln w="0">
              <a:noFill/>
            </a:ln>
          </c:spPr>
          <c:invertIfNegative val="0"/>
          <c:dLbls>
            <c:txPr>
              <a:bodyPr wrap="non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Data1!$B$2:$B$22</c:f>
              <c:strCache>
                <c:ptCount val="21"/>
                <c:pt idx="0">
                  <c:v>2.8</c:v>
                </c:pt>
                <c:pt idx="1">
                  <c:v>2.82</c:v>
                </c:pt>
                <c:pt idx="2">
                  <c:v>2.84</c:v>
                </c:pt>
                <c:pt idx="3">
                  <c:v>2.86</c:v>
                </c:pt>
                <c:pt idx="4">
                  <c:v>2.88</c:v>
                </c:pt>
                <c:pt idx="5">
                  <c:v>2.9</c:v>
                </c:pt>
                <c:pt idx="6">
                  <c:v>2.92</c:v>
                </c:pt>
                <c:pt idx="7">
                  <c:v>2.94</c:v>
                </c:pt>
                <c:pt idx="8">
                  <c:v>2.96</c:v>
                </c:pt>
                <c:pt idx="9">
                  <c:v>2.98</c:v>
                </c:pt>
                <c:pt idx="10">
                  <c:v>3</c:v>
                </c:pt>
                <c:pt idx="11">
                  <c:v>3.02</c:v>
                </c:pt>
                <c:pt idx="12">
                  <c:v>3.04</c:v>
                </c:pt>
                <c:pt idx="13">
                  <c:v>3.06</c:v>
                </c:pt>
                <c:pt idx="14">
                  <c:v>3.08</c:v>
                </c:pt>
                <c:pt idx="15">
                  <c:v>3.1</c:v>
                </c:pt>
                <c:pt idx="16">
                  <c:v>3.12</c:v>
                </c:pt>
                <c:pt idx="17">
                  <c:v>3.14</c:v>
                </c:pt>
                <c:pt idx="18">
                  <c:v>3.16</c:v>
                </c:pt>
                <c:pt idx="19">
                  <c:v>3.18</c:v>
                </c:pt>
                <c:pt idx="20">
                  <c:v>3.2</c:v>
                </c:pt>
              </c:strCache>
            </c:strRef>
          </c:cat>
          <c:val>
            <c:numRef>
              <c:f>Data1!$C$2:$C$22</c:f>
              <c:numCache>
                <c:formatCode>General</c:formatCode>
                <c:ptCount val="21"/>
                <c:pt idx="0">
                  <c:v>2</c:v>
                </c:pt>
                <c:pt idx="1">
                  <c:v>4</c:v>
                </c:pt>
                <c:pt idx="2">
                  <c:v>6</c:v>
                </c:pt>
                <c:pt idx="3">
                  <c:v>10</c:v>
                </c:pt>
                <c:pt idx="4">
                  <c:v>6</c:v>
                </c:pt>
                <c:pt idx="5">
                  <c:v>5</c:v>
                </c:pt>
                <c:pt idx="6">
                  <c:v>9</c:v>
                </c:pt>
                <c:pt idx="7">
                  <c:v>3</c:v>
                </c:pt>
                <c:pt idx="8">
                  <c:v>5</c:v>
                </c:pt>
                <c:pt idx="9">
                  <c:v>0</c:v>
                </c:pt>
                <c:pt idx="10">
                  <c:v>0</c:v>
                </c:pt>
                <c:pt idx="11">
                  <c:v>0</c:v>
                </c:pt>
                <c:pt idx="12">
                  <c:v>0</c:v>
                </c:pt>
                <c:pt idx="13">
                  <c:v>0</c:v>
                </c:pt>
                <c:pt idx="14">
                  <c:v>0</c:v>
                </c:pt>
                <c:pt idx="15">
                  <c:v>0</c:v>
                </c:pt>
                <c:pt idx="16">
                  <c:v>0</c:v>
                </c:pt>
                <c:pt idx="17">
                  <c:v>0</c:v>
                </c:pt>
                <c:pt idx="18">
                  <c:v>0</c:v>
                </c:pt>
                <c:pt idx="19">
                  <c:v>0</c:v>
                </c:pt>
                <c:pt idx="20">
                  <c:v>0</c:v>
                </c:pt>
              </c:numCache>
            </c:numRef>
          </c:val>
        </c:ser>
        <c:gapWidth val="150"/>
        <c:overlap val="0"/>
        <c:axId val="27514387"/>
        <c:axId val="23007334"/>
      </c:barChart>
      <c:catAx>
        <c:axId val="27514387"/>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007334"/>
        <c:crosses val="autoZero"/>
        <c:auto val="1"/>
        <c:lblAlgn val="ctr"/>
        <c:lblOffset val="100"/>
        <c:noMultiLvlLbl val="0"/>
      </c:catAx>
      <c:valAx>
        <c:axId val="23007334"/>
        <c:scaling>
          <c:orientation val="minMax"/>
        </c:scaling>
        <c:delete val="0"/>
        <c:axPos val="l"/>
        <c:majorGridlines>
          <c:spPr>
            <a:ln w="9360">
              <a:solidFill>
                <a:srgbClr val="878787"/>
              </a:solidFill>
              <a:round/>
            </a:ln>
          </c:spPr>
        </c:majorGridlines>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514387"/>
        <c:crosses val="autoZero"/>
        <c:crossBetween val="between"/>
        <c:majorUnit val="1"/>
        <c:minorUnit val="0.333333333333333"/>
      </c:valAx>
      <c:spPr>
        <a:solidFill>
          <a:srgbClr val="ffffff"/>
        </a:solidFill>
        <a:ln w="0">
          <a:noFill/>
        </a:ln>
      </c:spPr>
    </c:plotArea>
    <c:legend>
      <c:legendPos val="r"/>
      <c:layout>
        <c:manualLayout>
          <c:xMode val="edge"/>
          <c:yMode val="edge"/>
          <c:x val="0.67795080117355"/>
          <c:y val="0.529740791268759"/>
          <c:w val="0.22200488997555"/>
          <c:h val="0.162368672397326"/>
        </c:manualLayout>
      </c:layout>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7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Distrtibution Curve</a:t>
            </a:r>
          </a:p>
        </c:rich>
      </c:tx>
      <c:overlay val="0"/>
      <c:spPr>
        <a:noFill/>
        <a:ln w="0">
          <a:noFill/>
        </a:ln>
      </c:spPr>
    </c:title>
    <c:autoTitleDeleted val="0"/>
    <c:plotArea>
      <c:layout>
        <c:manualLayout>
          <c:layoutTarget val="inner"/>
          <c:xMode val="edge"/>
          <c:yMode val="edge"/>
          <c:x val="0.150125"/>
          <c:y val="0.141423001949318"/>
          <c:w val="0.78425"/>
          <c:h val="0.706335282651072"/>
        </c:manualLayout>
      </c:layout>
      <c:lineChart>
        <c:grouping val="stacked"/>
        <c:varyColors val="0"/>
        <c:ser>
          <c:idx val="0"/>
          <c:order val="0"/>
          <c:spPr>
            <a:solidFill>
              <a:srgbClr val="004586"/>
            </a:solidFill>
            <a:ln w="28800">
              <a:solidFill>
                <a:srgbClr val="004586"/>
              </a:solidFill>
              <a:round/>
            </a:ln>
          </c:spPr>
          <c:marker>
            <c:symbol val="square"/>
            <c:size val="8"/>
            <c:spPr>
              <a:solidFill>
                <a:srgbClr val="00458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Data1!$B$1:$B$22</c:f>
              <c:strCache>
                <c:ptCount val="22"/>
                <c:pt idx="0">
                  <c:v>Data Intervals</c:v>
                </c:pt>
                <c:pt idx="1">
                  <c:v>2.8</c:v>
                </c:pt>
                <c:pt idx="2">
                  <c:v>2.82</c:v>
                </c:pt>
                <c:pt idx="3">
                  <c:v>2.84</c:v>
                </c:pt>
                <c:pt idx="4">
                  <c:v>2.86</c:v>
                </c:pt>
                <c:pt idx="5">
                  <c:v>2.88</c:v>
                </c:pt>
                <c:pt idx="6">
                  <c:v>2.9</c:v>
                </c:pt>
                <c:pt idx="7">
                  <c:v>2.92</c:v>
                </c:pt>
                <c:pt idx="8">
                  <c:v>2.94</c:v>
                </c:pt>
                <c:pt idx="9">
                  <c:v>2.96</c:v>
                </c:pt>
                <c:pt idx="10">
                  <c:v>2.98</c:v>
                </c:pt>
                <c:pt idx="11">
                  <c:v>3</c:v>
                </c:pt>
                <c:pt idx="12">
                  <c:v>3.02</c:v>
                </c:pt>
                <c:pt idx="13">
                  <c:v>3.04</c:v>
                </c:pt>
                <c:pt idx="14">
                  <c:v>3.06</c:v>
                </c:pt>
                <c:pt idx="15">
                  <c:v>3.08</c:v>
                </c:pt>
                <c:pt idx="16">
                  <c:v>3.1</c:v>
                </c:pt>
                <c:pt idx="17">
                  <c:v>3.12</c:v>
                </c:pt>
                <c:pt idx="18">
                  <c:v>3.14</c:v>
                </c:pt>
                <c:pt idx="19">
                  <c:v>3.16</c:v>
                </c:pt>
                <c:pt idx="20">
                  <c:v>3.18</c:v>
                </c:pt>
                <c:pt idx="21">
                  <c:v>3.2</c:v>
                </c:pt>
              </c:strCache>
            </c:strRef>
          </c:cat>
          <c:val>
            <c:numRef>
              <c:f>Data1!$D$1:$D$22</c:f>
              <c:numCache>
                <c:formatCode>General</c:formatCode>
                <c:ptCount val="22"/>
                <c:pt idx="1">
                  <c:v>0.04</c:v>
                </c:pt>
                <c:pt idx="2">
                  <c:v>0.08</c:v>
                </c:pt>
                <c:pt idx="3">
                  <c:v>0.12</c:v>
                </c:pt>
                <c:pt idx="4">
                  <c:v>0.2</c:v>
                </c:pt>
                <c:pt idx="5">
                  <c:v>0.12</c:v>
                </c:pt>
                <c:pt idx="6">
                  <c:v>0.1</c:v>
                </c:pt>
                <c:pt idx="7">
                  <c:v>0.18</c:v>
                </c:pt>
                <c:pt idx="8">
                  <c:v>0.06</c:v>
                </c:pt>
                <c:pt idx="9">
                  <c:v>0.1</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1"/>
        </c:ser>
        <c:hiLowLines>
          <c:spPr>
            <a:ln w="0">
              <a:noFill/>
            </a:ln>
          </c:spPr>
        </c:hiLowLines>
        <c:marker val="1"/>
        <c:axId val="4829714"/>
        <c:axId val="86202558"/>
      </c:lineChart>
      <c:catAx>
        <c:axId val="4829714"/>
        <c:scaling>
          <c:orientation val="minMax"/>
        </c:scaling>
        <c:delete val="0"/>
        <c:axPos val="b"/>
        <c:title>
          <c:tx>
            <c:rich>
              <a:bodyPr rot="0"/>
              <a:lstStyle/>
              <a:p>
                <a:pPr>
                  <a:defRPr b="0" sz="900" spc="-1" strike="noStrike">
                    <a:latin typeface="Arial"/>
                  </a:defRPr>
                </a:pPr>
                <a:r>
                  <a:rPr b="0" sz="900" spc="-1" strike="noStrike">
                    <a:latin typeface="Arial"/>
                  </a:rPr>
                  <a:t>Percentage Distribution</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86202558"/>
        <c:crosses val="autoZero"/>
        <c:auto val="1"/>
        <c:lblAlgn val="ctr"/>
        <c:lblOffset val="100"/>
        <c:noMultiLvlLbl val="0"/>
      </c:catAx>
      <c:valAx>
        <c:axId val="86202558"/>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Data Intervals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4829714"/>
        <c:crosses val="autoZero"/>
        <c:crossBetween val="midCat"/>
      </c:valAx>
      <c:spPr>
        <a:noFill/>
        <a:ln w="0">
          <a:solidFill>
            <a:srgbClr val="b3b3b3"/>
          </a:solidFill>
        </a:ln>
      </c:spPr>
    </c:plotArea>
    <c:plotVisOnly val="1"/>
    <c:dispBlanksAs val="gap"/>
  </c:chart>
  <c:spPr>
    <a:solidFill>
      <a:srgbClr val="ffffff"/>
    </a:solidFill>
    <a:ln w="0">
      <a:noFill/>
    </a:ln>
  </c:spPr>
</c:chartSpace>
</file>

<file path=xl/charts/chart7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Number of Data points per interval</a:t>
            </a:r>
          </a:p>
        </c:rich>
      </c:tx>
      <c:overlay val="0"/>
      <c:spPr>
        <a:noFill/>
        <a:ln w="0">
          <a:noFill/>
        </a:ln>
      </c:spPr>
    </c:title>
    <c:autoTitleDeleted val="0"/>
    <c:plotArea>
      <c:barChart>
        <c:barDir val="col"/>
        <c:grouping val="clustered"/>
        <c:varyColors val="0"/>
        <c:ser>
          <c:idx val="0"/>
          <c:order val="0"/>
          <c:tx>
            <c:strRef>
              <c:f>Data2!$C$1</c:f>
              <c:strCache>
                <c:ptCount val="1"/>
                <c:pt idx="0">
                  <c:v>Number of Data points per interval</c:v>
                </c:pt>
              </c:strCache>
            </c:strRef>
          </c:tx>
          <c:spPr>
            <a:solidFill>
              <a:srgbClr val="c0504d"/>
            </a:solidFill>
            <a:ln w="0">
              <a:noFill/>
            </a:ln>
          </c:spPr>
          <c:invertIfNegative val="0"/>
          <c:dLbls>
            <c:txPr>
              <a:bodyPr wrap="non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Data2!$B$2:$B$22</c:f>
              <c:strCache>
                <c:ptCount val="21"/>
                <c:pt idx="0">
                  <c:v>2.8</c:v>
                </c:pt>
                <c:pt idx="1">
                  <c:v>2.82</c:v>
                </c:pt>
                <c:pt idx="2">
                  <c:v>2.84</c:v>
                </c:pt>
                <c:pt idx="3">
                  <c:v>2.86</c:v>
                </c:pt>
                <c:pt idx="4">
                  <c:v>2.88</c:v>
                </c:pt>
                <c:pt idx="5">
                  <c:v>2.9</c:v>
                </c:pt>
                <c:pt idx="6">
                  <c:v>2.92</c:v>
                </c:pt>
                <c:pt idx="7">
                  <c:v>2.94</c:v>
                </c:pt>
                <c:pt idx="8">
                  <c:v>2.96</c:v>
                </c:pt>
                <c:pt idx="9">
                  <c:v>2.98</c:v>
                </c:pt>
                <c:pt idx="10">
                  <c:v>3</c:v>
                </c:pt>
                <c:pt idx="11">
                  <c:v>3.02</c:v>
                </c:pt>
                <c:pt idx="12">
                  <c:v>3.04</c:v>
                </c:pt>
                <c:pt idx="13">
                  <c:v>3.06</c:v>
                </c:pt>
                <c:pt idx="14">
                  <c:v>3.08</c:v>
                </c:pt>
                <c:pt idx="15">
                  <c:v>3.1</c:v>
                </c:pt>
                <c:pt idx="16">
                  <c:v>3.12</c:v>
                </c:pt>
                <c:pt idx="17">
                  <c:v>3.14</c:v>
                </c:pt>
                <c:pt idx="18">
                  <c:v>3.16</c:v>
                </c:pt>
                <c:pt idx="19">
                  <c:v>3.18</c:v>
                </c:pt>
                <c:pt idx="20">
                  <c:v>3.2</c:v>
                </c:pt>
              </c:strCache>
            </c:strRef>
          </c:cat>
          <c:val>
            <c:numRef>
              <c:f>Data2!$C$2:$C$22</c:f>
              <c:numCache>
                <c:formatCode>General</c:formatCode>
                <c:ptCount val="21"/>
                <c:pt idx="0">
                  <c:v>0</c:v>
                </c:pt>
                <c:pt idx="1">
                  <c:v>0</c:v>
                </c:pt>
                <c:pt idx="2">
                  <c:v>0</c:v>
                </c:pt>
                <c:pt idx="3">
                  <c:v>0</c:v>
                </c:pt>
                <c:pt idx="4">
                  <c:v>0</c:v>
                </c:pt>
                <c:pt idx="5">
                  <c:v>1</c:v>
                </c:pt>
                <c:pt idx="6">
                  <c:v>2</c:v>
                </c:pt>
                <c:pt idx="7">
                  <c:v>1</c:v>
                </c:pt>
                <c:pt idx="8">
                  <c:v>6</c:v>
                </c:pt>
                <c:pt idx="9">
                  <c:v>8</c:v>
                </c:pt>
                <c:pt idx="10">
                  <c:v>8</c:v>
                </c:pt>
                <c:pt idx="11">
                  <c:v>5</c:v>
                </c:pt>
                <c:pt idx="12">
                  <c:v>4</c:v>
                </c:pt>
                <c:pt idx="13">
                  <c:v>7</c:v>
                </c:pt>
                <c:pt idx="14">
                  <c:v>4</c:v>
                </c:pt>
                <c:pt idx="15">
                  <c:v>1</c:v>
                </c:pt>
                <c:pt idx="16">
                  <c:v>1</c:v>
                </c:pt>
                <c:pt idx="17">
                  <c:v>1</c:v>
                </c:pt>
                <c:pt idx="18">
                  <c:v>1</c:v>
                </c:pt>
                <c:pt idx="19">
                  <c:v>0</c:v>
                </c:pt>
                <c:pt idx="20">
                  <c:v>0</c:v>
                </c:pt>
              </c:numCache>
            </c:numRef>
          </c:val>
        </c:ser>
        <c:gapWidth val="150"/>
        <c:overlap val="0"/>
        <c:axId val="53796389"/>
        <c:axId val="10704682"/>
      </c:barChart>
      <c:catAx>
        <c:axId val="53796389"/>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704682"/>
        <c:crosses val="autoZero"/>
        <c:auto val="1"/>
        <c:lblAlgn val="ctr"/>
        <c:lblOffset val="100"/>
        <c:noMultiLvlLbl val="0"/>
      </c:catAx>
      <c:valAx>
        <c:axId val="10704682"/>
        <c:scaling>
          <c:orientation val="minMax"/>
        </c:scaling>
        <c:delete val="0"/>
        <c:axPos val="l"/>
        <c:majorGridlines>
          <c:spPr>
            <a:ln w="9360">
              <a:solidFill>
                <a:srgbClr val="878787"/>
              </a:solidFill>
              <a:round/>
            </a:ln>
          </c:spPr>
        </c:majorGridlines>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3796389"/>
        <c:crosses val="autoZero"/>
        <c:crossBetween val="between"/>
        <c:majorUnit val="1"/>
        <c:minorUnit val="0.333333333333333"/>
      </c:valAx>
      <c:spPr>
        <a:solidFill>
          <a:srgbClr val="ffffff"/>
        </a:solidFill>
        <a:ln w="0">
          <a:noFill/>
        </a:ln>
      </c:spPr>
    </c:plotArea>
    <c:legend>
      <c:legendPos val="r"/>
      <c:layout>
        <c:manualLayout>
          <c:xMode val="edge"/>
          <c:yMode val="edge"/>
          <c:x val="0.677981462409887"/>
          <c:y val="0.529817708333333"/>
          <c:w val="0.232223778528467"/>
          <c:h val="0.0798281026175283"/>
        </c:manualLayout>
      </c:layout>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7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Distribution Chart</a:t>
            </a:r>
          </a:p>
        </c:rich>
      </c:tx>
      <c:overlay val="0"/>
      <c:spPr>
        <a:noFill/>
        <a:ln w="0">
          <a:noFill/>
        </a:ln>
      </c:spPr>
    </c:title>
    <c:autoTitleDeleted val="0"/>
    <c:plotArea>
      <c:layout>
        <c:manualLayout>
          <c:layoutTarget val="inner"/>
          <c:xMode val="edge"/>
          <c:yMode val="edge"/>
          <c:x val="0.150165738945525"/>
          <c:y val="0.141403372746656"/>
          <c:w val="0.78422665582588"/>
          <c:h val="0.676875363442528"/>
        </c:manualLayout>
      </c:layout>
      <c:lineChart>
        <c:grouping val="standard"/>
        <c:varyColors val="0"/>
        <c:ser>
          <c:idx val="0"/>
          <c:order val="0"/>
          <c:spPr>
            <a:solidFill>
              <a:srgbClr val="004586"/>
            </a:solidFill>
            <a:ln w="28800">
              <a:solidFill>
                <a:srgbClr val="004586"/>
              </a:solidFill>
              <a:round/>
            </a:ln>
          </c:spPr>
          <c:marker>
            <c:symbol val="square"/>
            <c:size val="8"/>
            <c:spPr>
              <a:solidFill>
                <a:srgbClr val="00458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Data2!$B$1:$B$22</c:f>
              <c:strCache>
                <c:ptCount val="22"/>
                <c:pt idx="0">
                  <c:v>Data Intervals</c:v>
                </c:pt>
                <c:pt idx="1">
                  <c:v>2.8</c:v>
                </c:pt>
                <c:pt idx="2">
                  <c:v>2.82</c:v>
                </c:pt>
                <c:pt idx="3">
                  <c:v>2.84</c:v>
                </c:pt>
                <c:pt idx="4">
                  <c:v>2.86</c:v>
                </c:pt>
                <c:pt idx="5">
                  <c:v>2.88</c:v>
                </c:pt>
                <c:pt idx="6">
                  <c:v>2.9</c:v>
                </c:pt>
                <c:pt idx="7">
                  <c:v>2.92</c:v>
                </c:pt>
                <c:pt idx="8">
                  <c:v>2.94</c:v>
                </c:pt>
                <c:pt idx="9">
                  <c:v>2.96</c:v>
                </c:pt>
                <c:pt idx="10">
                  <c:v>2.98</c:v>
                </c:pt>
                <c:pt idx="11">
                  <c:v>3</c:v>
                </c:pt>
                <c:pt idx="12">
                  <c:v>3.02</c:v>
                </c:pt>
                <c:pt idx="13">
                  <c:v>3.04</c:v>
                </c:pt>
                <c:pt idx="14">
                  <c:v>3.06</c:v>
                </c:pt>
                <c:pt idx="15">
                  <c:v>3.08</c:v>
                </c:pt>
                <c:pt idx="16">
                  <c:v>3.1</c:v>
                </c:pt>
                <c:pt idx="17">
                  <c:v>3.12</c:v>
                </c:pt>
                <c:pt idx="18">
                  <c:v>3.14</c:v>
                </c:pt>
                <c:pt idx="19">
                  <c:v>3.16</c:v>
                </c:pt>
                <c:pt idx="20">
                  <c:v>3.18</c:v>
                </c:pt>
                <c:pt idx="21">
                  <c:v>3.2</c:v>
                </c:pt>
              </c:strCache>
            </c:strRef>
          </c:cat>
          <c:val>
            <c:numRef>
              <c:f>Data2!$D$1:$D$22</c:f>
              <c:numCache>
                <c:formatCode>General</c:formatCode>
                <c:ptCount val="22"/>
                <c:pt idx="1">
                  <c:v>0</c:v>
                </c:pt>
                <c:pt idx="2">
                  <c:v>0</c:v>
                </c:pt>
                <c:pt idx="3">
                  <c:v>0</c:v>
                </c:pt>
                <c:pt idx="4">
                  <c:v>0</c:v>
                </c:pt>
                <c:pt idx="5">
                  <c:v>0</c:v>
                </c:pt>
                <c:pt idx="6">
                  <c:v>0.02</c:v>
                </c:pt>
                <c:pt idx="7">
                  <c:v>0.04</c:v>
                </c:pt>
                <c:pt idx="8">
                  <c:v>0.02</c:v>
                </c:pt>
                <c:pt idx="9">
                  <c:v>0.12</c:v>
                </c:pt>
                <c:pt idx="10">
                  <c:v>0.16</c:v>
                </c:pt>
                <c:pt idx="11">
                  <c:v>0.16</c:v>
                </c:pt>
                <c:pt idx="12">
                  <c:v>0.1</c:v>
                </c:pt>
                <c:pt idx="13">
                  <c:v>0.08</c:v>
                </c:pt>
                <c:pt idx="14">
                  <c:v>0.14</c:v>
                </c:pt>
                <c:pt idx="15">
                  <c:v>0.08</c:v>
                </c:pt>
                <c:pt idx="16">
                  <c:v>0.02</c:v>
                </c:pt>
                <c:pt idx="17">
                  <c:v>0.02</c:v>
                </c:pt>
                <c:pt idx="18">
                  <c:v>0.02</c:v>
                </c:pt>
                <c:pt idx="19">
                  <c:v>0.02</c:v>
                </c:pt>
                <c:pt idx="20">
                  <c:v>0</c:v>
                </c:pt>
                <c:pt idx="21">
                  <c:v>0</c:v>
                </c:pt>
              </c:numCache>
            </c:numRef>
          </c:val>
          <c:smooth val="1"/>
        </c:ser>
        <c:hiLowLines>
          <c:spPr>
            <a:ln w="0">
              <a:noFill/>
            </a:ln>
          </c:spPr>
        </c:hiLowLines>
        <c:marker val="1"/>
        <c:axId val="18629906"/>
        <c:axId val="23821268"/>
      </c:lineChart>
      <c:catAx>
        <c:axId val="18629906"/>
        <c:scaling>
          <c:orientation val="minMax"/>
        </c:scaling>
        <c:delete val="0"/>
        <c:axPos val="b"/>
        <c:majorGridlines>
          <c:spPr>
            <a:ln w="0">
              <a:solidFill>
                <a:srgbClr val="b3b3b3"/>
              </a:solidFill>
            </a:ln>
          </c:spPr>
        </c:majorGridlines>
        <c:title>
          <c:tx>
            <c:rich>
              <a:bodyPr rot="0"/>
              <a:lstStyle/>
              <a:p>
                <a:pPr>
                  <a:defRPr b="0" sz="900" spc="-1" strike="noStrike">
                    <a:latin typeface="Arial"/>
                  </a:defRPr>
                </a:pPr>
                <a:r>
                  <a:rPr b="0" sz="900" spc="-1" strike="noStrike">
                    <a:latin typeface="Arial"/>
                  </a:rPr>
                  <a:t>Data Intervals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23821268"/>
        <c:crosses val="autoZero"/>
        <c:auto val="1"/>
        <c:lblAlgn val="ctr"/>
        <c:lblOffset val="100"/>
        <c:noMultiLvlLbl val="0"/>
      </c:catAx>
      <c:valAx>
        <c:axId val="23821268"/>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Percentage Distribution</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18629906"/>
        <c:crosses val="autoZero"/>
        <c:crossBetween val="midCat"/>
      </c:valAx>
      <c:spPr>
        <a:noFill/>
        <a:ln w="0">
          <a:solidFill>
            <a:srgbClr val="b3b3b3"/>
          </a:solidFill>
        </a:ln>
      </c:spPr>
    </c:plotArea>
    <c:plotVisOnly val="1"/>
    <c:dispBlanksAs val="gap"/>
  </c:chart>
  <c:spPr>
    <a:solidFill>
      <a:srgbClr val="ffffff"/>
    </a:solidFill>
    <a:ln w="0">
      <a:noFill/>
    </a:ln>
  </c:spPr>
</c:chartSpace>
</file>

<file path=xl/charts/chart7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Number of Data points per interval</a:t>
            </a:r>
          </a:p>
        </c:rich>
      </c:tx>
      <c:overlay val="0"/>
      <c:spPr>
        <a:noFill/>
        <a:ln w="0">
          <a:noFill/>
        </a:ln>
      </c:spPr>
    </c:title>
    <c:autoTitleDeleted val="0"/>
    <c:plotArea>
      <c:barChart>
        <c:barDir val="col"/>
        <c:grouping val="clustered"/>
        <c:varyColors val="0"/>
        <c:ser>
          <c:idx val="0"/>
          <c:order val="0"/>
          <c:tx>
            <c:strRef>
              <c:f>Data3!$C$1</c:f>
              <c:strCache>
                <c:ptCount val="1"/>
                <c:pt idx="0">
                  <c:v>Number of Data points per interval</c:v>
                </c:pt>
              </c:strCache>
            </c:strRef>
          </c:tx>
          <c:spPr>
            <a:solidFill>
              <a:srgbClr val="c0504d"/>
            </a:solidFill>
            <a:ln w="0">
              <a:noFill/>
            </a:ln>
          </c:spPr>
          <c:invertIfNegative val="0"/>
          <c:dLbls>
            <c:txPr>
              <a:bodyPr wrap="none"/>
              <a:lstStyle/>
              <a:p>
                <a:pPr>
                  <a:defRPr b="0" sz="1000" spc="-1" strike="noStrike">
                    <a:solidFill>
                      <a:srgbClr val="000000"/>
                    </a:solidFill>
                    <a:latin typeface="Calibri"/>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Data3!$B$2:$B$22</c:f>
              <c:strCache>
                <c:ptCount val="21"/>
                <c:pt idx="0">
                  <c:v>2.8</c:v>
                </c:pt>
                <c:pt idx="1">
                  <c:v>2.82</c:v>
                </c:pt>
                <c:pt idx="2">
                  <c:v>2.84</c:v>
                </c:pt>
                <c:pt idx="3">
                  <c:v>2.86</c:v>
                </c:pt>
                <c:pt idx="4">
                  <c:v>2.88</c:v>
                </c:pt>
                <c:pt idx="5">
                  <c:v>2.9</c:v>
                </c:pt>
                <c:pt idx="6">
                  <c:v>2.92</c:v>
                </c:pt>
                <c:pt idx="7">
                  <c:v>2.94</c:v>
                </c:pt>
                <c:pt idx="8">
                  <c:v>2.96</c:v>
                </c:pt>
                <c:pt idx="9">
                  <c:v>2.98</c:v>
                </c:pt>
                <c:pt idx="10">
                  <c:v>3</c:v>
                </c:pt>
                <c:pt idx="11">
                  <c:v>3.02</c:v>
                </c:pt>
                <c:pt idx="12">
                  <c:v>3.04</c:v>
                </c:pt>
                <c:pt idx="13">
                  <c:v>3.06</c:v>
                </c:pt>
                <c:pt idx="14">
                  <c:v>3.08</c:v>
                </c:pt>
                <c:pt idx="15">
                  <c:v>3.1</c:v>
                </c:pt>
                <c:pt idx="16">
                  <c:v>3.12</c:v>
                </c:pt>
                <c:pt idx="17">
                  <c:v>3.14</c:v>
                </c:pt>
                <c:pt idx="18">
                  <c:v>3.16</c:v>
                </c:pt>
                <c:pt idx="19">
                  <c:v>3.18</c:v>
                </c:pt>
                <c:pt idx="20">
                  <c:v>3.2</c:v>
                </c:pt>
              </c:strCache>
            </c:strRef>
          </c:cat>
          <c:val>
            <c:numRef>
              <c:f>Data3!$C$2:$C$22</c:f>
              <c:numCache>
                <c:formatCode>General</c:formatCode>
                <c:ptCount val="21"/>
                <c:pt idx="0">
                  <c:v>0</c:v>
                </c:pt>
                <c:pt idx="1">
                  <c:v>0</c:v>
                </c:pt>
                <c:pt idx="2">
                  <c:v>0</c:v>
                </c:pt>
                <c:pt idx="3">
                  <c:v>0</c:v>
                </c:pt>
                <c:pt idx="4">
                  <c:v>1</c:v>
                </c:pt>
                <c:pt idx="5">
                  <c:v>0</c:v>
                </c:pt>
                <c:pt idx="6">
                  <c:v>0</c:v>
                </c:pt>
                <c:pt idx="7">
                  <c:v>0</c:v>
                </c:pt>
                <c:pt idx="8">
                  <c:v>4</c:v>
                </c:pt>
                <c:pt idx="9">
                  <c:v>1</c:v>
                </c:pt>
                <c:pt idx="10">
                  <c:v>5</c:v>
                </c:pt>
                <c:pt idx="11">
                  <c:v>6</c:v>
                </c:pt>
                <c:pt idx="12">
                  <c:v>11</c:v>
                </c:pt>
                <c:pt idx="13">
                  <c:v>5</c:v>
                </c:pt>
                <c:pt idx="14">
                  <c:v>9</c:v>
                </c:pt>
                <c:pt idx="15">
                  <c:v>2</c:v>
                </c:pt>
                <c:pt idx="16">
                  <c:v>2</c:v>
                </c:pt>
                <c:pt idx="17">
                  <c:v>4</c:v>
                </c:pt>
                <c:pt idx="18">
                  <c:v>0</c:v>
                </c:pt>
                <c:pt idx="19">
                  <c:v>0</c:v>
                </c:pt>
                <c:pt idx="20">
                  <c:v>0</c:v>
                </c:pt>
              </c:numCache>
            </c:numRef>
          </c:val>
        </c:ser>
        <c:gapWidth val="150"/>
        <c:overlap val="0"/>
        <c:axId val="35399893"/>
        <c:axId val="77022674"/>
      </c:barChart>
      <c:catAx>
        <c:axId val="35399893"/>
        <c:scaling>
          <c:orientation val="minMax"/>
        </c:scaling>
        <c:delete val="0"/>
        <c:axPos val="b"/>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022674"/>
        <c:crosses val="autoZero"/>
        <c:auto val="1"/>
        <c:lblAlgn val="ctr"/>
        <c:lblOffset val="100"/>
        <c:noMultiLvlLbl val="0"/>
      </c:catAx>
      <c:valAx>
        <c:axId val="77022674"/>
        <c:scaling>
          <c:orientation val="minMax"/>
        </c:scaling>
        <c:delete val="0"/>
        <c:axPos val="l"/>
        <c:majorGridlines>
          <c:spPr>
            <a:ln w="9360">
              <a:solidFill>
                <a:srgbClr val="878787"/>
              </a:solidFill>
              <a:round/>
            </a:ln>
          </c:spPr>
        </c:majorGridlines>
        <c:numFmt formatCode="General" sourceLinked="0"/>
        <c:majorTickMark val="out"/>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399893"/>
        <c:crosses val="autoZero"/>
        <c:crossBetween val="between"/>
      </c:valAx>
      <c:spPr>
        <a:solidFill>
          <a:srgbClr val="ffffff"/>
        </a:solid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7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Distribution Analysis</a:t>
            </a:r>
          </a:p>
        </c:rich>
      </c:tx>
      <c:overlay val="0"/>
      <c:spPr>
        <a:noFill/>
        <a:ln w="0">
          <a:noFill/>
        </a:ln>
      </c:spPr>
    </c:title>
    <c:autoTitleDeleted val="0"/>
    <c:plotArea>
      <c:layout>
        <c:manualLayout>
          <c:layoutTarget val="inner"/>
          <c:xMode val="edge"/>
          <c:yMode val="edge"/>
          <c:x val="0.150125"/>
          <c:y val="0.141574520366695"/>
          <c:w val="0.78425"/>
          <c:h val="0.673660334561951"/>
        </c:manualLayout>
      </c:layout>
      <c:lineChart>
        <c:grouping val="standard"/>
        <c:varyColors val="0"/>
        <c:ser>
          <c:idx val="0"/>
          <c:order val="0"/>
          <c:spPr>
            <a:solidFill>
              <a:srgbClr val="004586"/>
            </a:solidFill>
            <a:ln w="28800">
              <a:solidFill>
                <a:srgbClr val="004586"/>
              </a:solidFill>
              <a:round/>
            </a:ln>
          </c:spPr>
          <c:marker>
            <c:symbol val="square"/>
            <c:size val="8"/>
            <c:spPr>
              <a:solidFill>
                <a:srgbClr val="00458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cat>
            <c:strRef>
              <c:f>Data3!$B$1:$B$22</c:f>
              <c:strCache>
                <c:ptCount val="22"/>
                <c:pt idx="0">
                  <c:v>Data Intervals</c:v>
                </c:pt>
                <c:pt idx="1">
                  <c:v>2.8</c:v>
                </c:pt>
                <c:pt idx="2">
                  <c:v>2.82</c:v>
                </c:pt>
                <c:pt idx="3">
                  <c:v>2.84</c:v>
                </c:pt>
                <c:pt idx="4">
                  <c:v>2.86</c:v>
                </c:pt>
                <c:pt idx="5">
                  <c:v>2.88</c:v>
                </c:pt>
                <c:pt idx="6">
                  <c:v>2.9</c:v>
                </c:pt>
                <c:pt idx="7">
                  <c:v>2.92</c:v>
                </c:pt>
                <c:pt idx="8">
                  <c:v>2.94</c:v>
                </c:pt>
                <c:pt idx="9">
                  <c:v>2.96</c:v>
                </c:pt>
                <c:pt idx="10">
                  <c:v>2.98</c:v>
                </c:pt>
                <c:pt idx="11">
                  <c:v>3</c:v>
                </c:pt>
                <c:pt idx="12">
                  <c:v>3.02</c:v>
                </c:pt>
                <c:pt idx="13">
                  <c:v>3.04</c:v>
                </c:pt>
                <c:pt idx="14">
                  <c:v>3.06</c:v>
                </c:pt>
                <c:pt idx="15">
                  <c:v>3.08</c:v>
                </c:pt>
                <c:pt idx="16">
                  <c:v>3.1</c:v>
                </c:pt>
                <c:pt idx="17">
                  <c:v>3.12</c:v>
                </c:pt>
                <c:pt idx="18">
                  <c:v>3.14</c:v>
                </c:pt>
                <c:pt idx="19">
                  <c:v>3.16</c:v>
                </c:pt>
                <c:pt idx="20">
                  <c:v>3.18</c:v>
                </c:pt>
                <c:pt idx="21">
                  <c:v>3.2</c:v>
                </c:pt>
              </c:strCache>
            </c:strRef>
          </c:cat>
          <c:val>
            <c:numRef>
              <c:f>Data3!$D$1:$D$22</c:f>
              <c:numCache>
                <c:formatCode>General</c:formatCode>
                <c:ptCount val="22"/>
                <c:pt idx="1">
                  <c:v>0</c:v>
                </c:pt>
                <c:pt idx="2">
                  <c:v>0</c:v>
                </c:pt>
                <c:pt idx="3">
                  <c:v>0</c:v>
                </c:pt>
                <c:pt idx="4">
                  <c:v>0</c:v>
                </c:pt>
                <c:pt idx="5">
                  <c:v>0.02</c:v>
                </c:pt>
                <c:pt idx="6">
                  <c:v>0</c:v>
                </c:pt>
                <c:pt idx="7">
                  <c:v>0</c:v>
                </c:pt>
                <c:pt idx="8">
                  <c:v>0</c:v>
                </c:pt>
                <c:pt idx="9">
                  <c:v>0.08</c:v>
                </c:pt>
                <c:pt idx="10">
                  <c:v>0.02</c:v>
                </c:pt>
                <c:pt idx="11">
                  <c:v>0.1</c:v>
                </c:pt>
                <c:pt idx="12">
                  <c:v>0.12</c:v>
                </c:pt>
                <c:pt idx="13">
                  <c:v>0.22</c:v>
                </c:pt>
                <c:pt idx="14">
                  <c:v>0.1</c:v>
                </c:pt>
                <c:pt idx="15">
                  <c:v>0.18</c:v>
                </c:pt>
                <c:pt idx="16">
                  <c:v>0.04</c:v>
                </c:pt>
                <c:pt idx="17">
                  <c:v>0.04</c:v>
                </c:pt>
                <c:pt idx="18">
                  <c:v>0.08</c:v>
                </c:pt>
                <c:pt idx="19">
                  <c:v>0</c:v>
                </c:pt>
                <c:pt idx="20">
                  <c:v>0</c:v>
                </c:pt>
                <c:pt idx="21">
                  <c:v>0</c:v>
                </c:pt>
              </c:numCache>
            </c:numRef>
          </c:val>
          <c:smooth val="1"/>
        </c:ser>
        <c:hiLowLines>
          <c:spPr>
            <a:ln w="0">
              <a:noFill/>
            </a:ln>
          </c:spPr>
        </c:hiLowLines>
        <c:marker val="1"/>
        <c:axId val="60298941"/>
        <c:axId val="37897280"/>
      </c:lineChart>
      <c:catAx>
        <c:axId val="60298941"/>
        <c:scaling>
          <c:orientation val="minMax"/>
        </c:scaling>
        <c:delete val="0"/>
        <c:axPos val="b"/>
        <c:title>
          <c:tx>
            <c:rich>
              <a:bodyPr rot="0"/>
              <a:lstStyle/>
              <a:p>
                <a:pPr>
                  <a:defRPr b="0" sz="900" spc="-1" strike="noStrike">
                    <a:latin typeface="Arial"/>
                  </a:defRPr>
                </a:pPr>
                <a:r>
                  <a:rPr b="0" sz="900" spc="-1" strike="noStrike">
                    <a:latin typeface="Arial"/>
                  </a:rPr>
                  <a:t>Data Intervals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37897280"/>
        <c:crosses val="autoZero"/>
        <c:auto val="1"/>
        <c:lblAlgn val="ctr"/>
        <c:lblOffset val="100"/>
        <c:noMultiLvlLbl val="0"/>
      </c:catAx>
      <c:valAx>
        <c:axId val="37897280"/>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Percentage Distribution </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60298941"/>
        <c:crosses val="autoZero"/>
        <c:crossBetween val="midCat"/>
      </c:valAx>
      <c:spPr>
        <a:noFill/>
        <a:ln w="0">
          <a:solidFill>
            <a:srgbClr val="b3b3b3"/>
          </a:solidFill>
        </a:ln>
      </c:spPr>
    </c:plotArea>
    <c:plotVisOnly val="1"/>
    <c:dispBlanksAs val="gap"/>
  </c:chart>
  <c:spPr>
    <a:solidFill>
      <a:srgbClr val="ffffff"/>
    </a:solidFill>
    <a:ln w="0">
      <a:noFill/>
    </a:ln>
  </c:spPr>
</c:chartSpace>
</file>

<file path=xl/charts/chart7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pc="-1" strike="noStrike">
                <a:latin typeface="Arial"/>
              </a:defRPr>
            </a:pPr>
            <a:r>
              <a:rPr b="0" sz="1300" spc="-1" strike="noStrike">
                <a:latin typeface="Arial"/>
              </a:rPr>
              <a:t>Relative Frequency Plotting</a:t>
            </a:r>
          </a:p>
        </c:rich>
      </c:tx>
      <c:overlay val="0"/>
      <c:spPr>
        <a:noFill/>
        <a:ln w="0">
          <a:noFill/>
        </a:ln>
      </c:spPr>
    </c:title>
    <c:autoTitleDeleted val="0"/>
    <c:plotArea>
      <c:barChart>
        <c:barDir val="col"/>
        <c:grouping val="clustered"/>
        <c:varyColors val="0"/>
        <c:ser>
          <c:idx val="0"/>
          <c:order val="0"/>
          <c:tx>
            <c:strRef>
              <c:f>'Relative Frequency'!$A$1</c:f>
              <c:strCache>
                <c:ptCount val="1"/>
                <c:pt idx="0">
                  <c:v>Frequency Data 1</c:v>
                </c:pt>
              </c:strCache>
            </c:strRef>
          </c:tx>
          <c:spPr>
            <a:solidFill>
              <a:srgbClr val="00458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'Relative Frequency'!$A$2:$A$22</c:f>
              <c:numCache>
                <c:formatCode>General</c:formatCode>
                <c:ptCount val="21"/>
                <c:pt idx="0">
                  <c:v>0.04</c:v>
                </c:pt>
                <c:pt idx="1">
                  <c:v>0.08</c:v>
                </c:pt>
                <c:pt idx="2">
                  <c:v>0.12</c:v>
                </c:pt>
                <c:pt idx="3">
                  <c:v>0.2</c:v>
                </c:pt>
                <c:pt idx="4">
                  <c:v>0.12</c:v>
                </c:pt>
                <c:pt idx="5">
                  <c:v>0.1</c:v>
                </c:pt>
                <c:pt idx="6">
                  <c:v>0.18</c:v>
                </c:pt>
                <c:pt idx="7">
                  <c:v>0.06</c:v>
                </c:pt>
                <c:pt idx="8">
                  <c:v>0.1</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'Relative Frequency'!$B$1</c:f>
              <c:strCache>
                <c:ptCount val="1"/>
                <c:pt idx="0">
                  <c:v>Frequency Data 2</c:v>
                </c:pt>
              </c:strCache>
            </c:strRef>
          </c:tx>
          <c:spPr>
            <a:solidFill>
              <a:srgbClr val="ff420e"/>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'Relative Frequency'!$B$2:$B$22</c:f>
              <c:numCache>
                <c:formatCode>General</c:formatCode>
                <c:ptCount val="21"/>
                <c:pt idx="0">
                  <c:v>0</c:v>
                </c:pt>
                <c:pt idx="1">
                  <c:v>0</c:v>
                </c:pt>
                <c:pt idx="2">
                  <c:v>0</c:v>
                </c:pt>
                <c:pt idx="3">
                  <c:v>0</c:v>
                </c:pt>
                <c:pt idx="4">
                  <c:v>0</c:v>
                </c:pt>
                <c:pt idx="5">
                  <c:v>0.02</c:v>
                </c:pt>
                <c:pt idx="6">
                  <c:v>0.04</c:v>
                </c:pt>
                <c:pt idx="7">
                  <c:v>0.02</c:v>
                </c:pt>
                <c:pt idx="8">
                  <c:v>0.12</c:v>
                </c:pt>
                <c:pt idx="9">
                  <c:v>0.16</c:v>
                </c:pt>
                <c:pt idx="10">
                  <c:v>0.16</c:v>
                </c:pt>
                <c:pt idx="11">
                  <c:v>0.1</c:v>
                </c:pt>
                <c:pt idx="12">
                  <c:v>0.08</c:v>
                </c:pt>
                <c:pt idx="13">
                  <c:v>0.14</c:v>
                </c:pt>
                <c:pt idx="14">
                  <c:v>0.08</c:v>
                </c:pt>
                <c:pt idx="15">
                  <c:v>0.02</c:v>
                </c:pt>
                <c:pt idx="16">
                  <c:v>0.02</c:v>
                </c:pt>
                <c:pt idx="17">
                  <c:v>0.02</c:v>
                </c:pt>
                <c:pt idx="18">
                  <c:v>0.02</c:v>
                </c:pt>
                <c:pt idx="19">
                  <c:v>0</c:v>
                </c:pt>
                <c:pt idx="20">
                  <c:v>0</c:v>
                </c:pt>
              </c:numCache>
            </c:numRef>
          </c:val>
        </c:ser>
        <c:ser>
          <c:idx val="2"/>
          <c:order val="2"/>
          <c:tx>
            <c:strRef>
              <c:f>'Relative Frequency'!$C$1</c:f>
              <c:strCache>
                <c:ptCount val="1"/>
                <c:pt idx="0">
                  <c:v>Frequency Data 3</c:v>
                </c:pt>
              </c:strCache>
            </c:strRef>
          </c:tx>
          <c:spPr>
            <a:solidFill>
              <a:srgbClr val="ffd3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0"/>
            <c:extLst>
              <c:ext xmlns:c15="http://schemas.microsoft.com/office/drawing/2012/chart" uri="{CE6537A1-D6FC-4f65-9D91-7224C49458BB}">
                <c15:showLeaderLines val="1"/>
              </c:ext>
            </c:extLst>
          </c:dLbls>
          <c:val>
            <c:numRef>
              <c:f>'Relative Frequency'!$C$2:$C$22</c:f>
              <c:numCache>
                <c:formatCode>General</c:formatCode>
                <c:ptCount val="21"/>
                <c:pt idx="0">
                  <c:v>0</c:v>
                </c:pt>
                <c:pt idx="1">
                  <c:v>0</c:v>
                </c:pt>
                <c:pt idx="2">
                  <c:v>0</c:v>
                </c:pt>
                <c:pt idx="3">
                  <c:v>0</c:v>
                </c:pt>
                <c:pt idx="4">
                  <c:v>0.02</c:v>
                </c:pt>
                <c:pt idx="5">
                  <c:v>0</c:v>
                </c:pt>
                <c:pt idx="6">
                  <c:v>0</c:v>
                </c:pt>
                <c:pt idx="7">
                  <c:v>0</c:v>
                </c:pt>
                <c:pt idx="8">
                  <c:v>0.08</c:v>
                </c:pt>
                <c:pt idx="9">
                  <c:v>0.02</c:v>
                </c:pt>
                <c:pt idx="10">
                  <c:v>0.1</c:v>
                </c:pt>
                <c:pt idx="11">
                  <c:v>0.12</c:v>
                </c:pt>
                <c:pt idx="12">
                  <c:v>0.22</c:v>
                </c:pt>
                <c:pt idx="13">
                  <c:v>0.1</c:v>
                </c:pt>
                <c:pt idx="14">
                  <c:v>0.18</c:v>
                </c:pt>
                <c:pt idx="15">
                  <c:v>0.04</c:v>
                </c:pt>
                <c:pt idx="16">
                  <c:v>0.04</c:v>
                </c:pt>
                <c:pt idx="17">
                  <c:v>0.08</c:v>
                </c:pt>
                <c:pt idx="18">
                  <c:v>0</c:v>
                </c:pt>
                <c:pt idx="19">
                  <c:v>0</c:v>
                </c:pt>
                <c:pt idx="20">
                  <c:v>0</c:v>
                </c:pt>
              </c:numCache>
            </c:numRef>
          </c:val>
        </c:ser>
        <c:gapWidth val="100"/>
        <c:overlap val="0"/>
        <c:axId val="3481577"/>
        <c:axId val="14004706"/>
      </c:barChart>
      <c:catAx>
        <c:axId val="3481577"/>
        <c:scaling>
          <c:orientation val="minMax"/>
        </c:scaling>
        <c:delete val="0"/>
        <c:axPos val="b"/>
        <c:title>
          <c:tx>
            <c:rich>
              <a:bodyPr rot="0"/>
              <a:lstStyle/>
              <a:p>
                <a:pPr>
                  <a:defRPr b="0" sz="900" spc="-1" strike="noStrike">
                    <a:latin typeface="Arial"/>
                  </a:defRPr>
                </a:pPr>
                <a:r>
                  <a:rPr b="0" sz="900" spc="-1" strike="noStrike">
                    <a:latin typeface="Arial"/>
                  </a:rPr>
                  <a:t>Data Values</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14004706"/>
        <c:crosses val="autoZero"/>
        <c:auto val="1"/>
        <c:lblAlgn val="ctr"/>
        <c:lblOffset val="100"/>
        <c:noMultiLvlLbl val="0"/>
      </c:catAx>
      <c:valAx>
        <c:axId val="14004706"/>
        <c:scaling>
          <c:orientation val="minMax"/>
        </c:scaling>
        <c:delete val="0"/>
        <c:axPos val="l"/>
        <c:majorGridlines>
          <c:spPr>
            <a:ln w="0">
              <a:solidFill>
                <a:srgbClr val="b3b3b3"/>
              </a:solidFill>
            </a:ln>
          </c:spPr>
        </c:majorGridlines>
        <c:title>
          <c:tx>
            <c:rich>
              <a:bodyPr rot="-5400000"/>
              <a:lstStyle/>
              <a:p>
                <a:pPr>
                  <a:defRPr b="0" sz="900" spc="-1" strike="noStrike">
                    <a:latin typeface="Arial"/>
                  </a:defRPr>
                </a:pPr>
                <a:r>
                  <a:rPr b="0" sz="900" spc="-1" strike="noStrike">
                    <a:latin typeface="Arial"/>
                  </a:rPr>
                  <a:t>Range</a:t>
                </a:r>
              </a:p>
            </c:rich>
          </c:tx>
          <c:overlay val="0"/>
          <c:spPr>
            <a:noFill/>
            <a:ln w="0">
              <a:noFill/>
            </a:ln>
          </c:spPr>
        </c:title>
        <c:numFmt formatCode="General" sourceLinked="1"/>
        <c:majorTickMark val="out"/>
        <c:minorTickMark val="none"/>
        <c:tickLblPos val="nextTo"/>
        <c:spPr>
          <a:ln w="0">
            <a:solidFill>
              <a:srgbClr val="b3b3b3"/>
            </a:solidFill>
          </a:ln>
        </c:spPr>
        <c:txPr>
          <a:bodyPr/>
          <a:lstStyle/>
          <a:p>
            <a:pPr>
              <a:defRPr b="0" sz="1000" spc="-1" strike="noStrike">
                <a:latin typeface="Arial"/>
              </a:defRPr>
            </a:pPr>
          </a:p>
        </c:txPr>
        <c:crossAx val="3481577"/>
        <c:crosses val="autoZero"/>
        <c:crossBetween val="between"/>
      </c:valAx>
      <c:spPr>
        <a:noFill/>
        <a:ln w="0">
          <a:solidFill>
            <a:srgbClr val="b3b3b3"/>
          </a:solidFill>
        </a:ln>
      </c:spPr>
    </c:plotArea>
    <c:legend>
      <c:legendPos val="r"/>
      <c:overlay val="0"/>
      <c:spPr>
        <a:noFill/>
        <a:ln w="0">
          <a:noFill/>
        </a:ln>
      </c:spPr>
      <c:txPr>
        <a:bodyPr/>
        <a:lstStyle/>
        <a:p>
          <a:pPr>
            <a:defRPr b="0" sz="1000" spc="-1" strike="noStrike">
              <a:latin typeface="Arial"/>
            </a:defRPr>
          </a:pPr>
        </a:p>
      </c:txPr>
    </c:legend>
    <c:plotVisOnly val="1"/>
    <c:dispBlanksAs val="gap"/>
  </c:chart>
  <c:spPr>
    <a:solidFill>
      <a:srgbClr val="ffffff"/>
    </a:solidFill>
    <a:ln w="0">
      <a:noFill/>
    </a:ln>
  </c:spPr>
</c:chartSpace>
</file>

<file path=xl/drawings/_rels/drawing1.xml.rels><?xml version="1.0" encoding="UTF-8"?>
<Relationships xmlns="http://schemas.openxmlformats.org/package/2006/relationships"><Relationship Id="rId1" Type="http://schemas.openxmlformats.org/officeDocument/2006/relationships/chart" Target="../charts/chart72.xml"/><Relationship Id="rId2" Type="http://schemas.openxmlformats.org/officeDocument/2006/relationships/chart" Target="../charts/chart73.xml"/>
</Relationships>
</file>

<file path=xl/drawings/_rels/drawing2.xml.rels><?xml version="1.0" encoding="UTF-8"?>
<Relationships xmlns="http://schemas.openxmlformats.org/package/2006/relationships"><Relationship Id="rId1" Type="http://schemas.openxmlformats.org/officeDocument/2006/relationships/chart" Target="../charts/chart74.xml"/><Relationship Id="rId2" Type="http://schemas.openxmlformats.org/officeDocument/2006/relationships/chart" Target="../charts/chart75.xml"/>
</Relationships>
</file>

<file path=xl/drawings/_rels/drawing3.xml.rels><?xml version="1.0" encoding="UTF-8"?>
<Relationships xmlns="http://schemas.openxmlformats.org/package/2006/relationships"><Relationship Id="rId1" Type="http://schemas.openxmlformats.org/officeDocument/2006/relationships/chart" Target="../charts/chart76.xml"/><Relationship Id="rId2" Type="http://schemas.openxmlformats.org/officeDocument/2006/relationships/chart" Target="../charts/chart77.xml"/>
</Relationships>
</file>

<file path=xl/drawings/_rels/drawing4.xml.rels><?xml version="1.0" encoding="UTF-8"?>
<Relationships xmlns="http://schemas.openxmlformats.org/package/2006/relationships"><Relationship Id="rId1" Type="http://schemas.openxmlformats.org/officeDocument/2006/relationships/chart" Target="../charts/chart78.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536760</xdr:colOff>
      <xdr:row>0</xdr:row>
      <xdr:rowOff>57240</xdr:rowOff>
    </xdr:from>
    <xdr:to>
      <xdr:col>20</xdr:col>
      <xdr:colOff>311760</xdr:colOff>
      <xdr:row>14</xdr:row>
      <xdr:rowOff>114480</xdr:rowOff>
    </xdr:to>
    <xdr:graphicFrame>
      <xdr:nvGraphicFramePr>
        <xdr:cNvPr id="0" name="Chart 1"/>
        <xdr:cNvGraphicFramePr/>
      </xdr:nvGraphicFramePr>
      <xdr:xfrm>
        <a:off x="4979520" y="57240"/>
        <a:ext cx="9569520" cy="26384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509760</xdr:colOff>
      <xdr:row>16</xdr:row>
      <xdr:rowOff>93240</xdr:rowOff>
    </xdr:from>
    <xdr:to>
      <xdr:col>16</xdr:col>
      <xdr:colOff>343440</xdr:colOff>
      <xdr:row>37</xdr:row>
      <xdr:rowOff>105840</xdr:rowOff>
    </xdr:to>
    <xdr:graphicFrame>
      <xdr:nvGraphicFramePr>
        <xdr:cNvPr id="1" name=""/>
        <xdr:cNvGraphicFramePr/>
      </xdr:nvGraphicFramePr>
      <xdr:xfrm>
        <a:off x="6789240" y="3024720"/>
        <a:ext cx="5342760" cy="36932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119160</xdr:colOff>
      <xdr:row>0</xdr:row>
      <xdr:rowOff>16200</xdr:rowOff>
    </xdr:from>
    <xdr:to>
      <xdr:col>20</xdr:col>
      <xdr:colOff>288720</xdr:colOff>
      <xdr:row>15</xdr:row>
      <xdr:rowOff>15840</xdr:rowOff>
    </xdr:to>
    <xdr:graphicFrame>
      <xdr:nvGraphicFramePr>
        <xdr:cNvPr id="2" name="Chart 1"/>
        <xdr:cNvGraphicFramePr/>
      </xdr:nvGraphicFramePr>
      <xdr:xfrm>
        <a:off x="4766040" y="16200"/>
        <a:ext cx="8739360" cy="27687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519840</xdr:colOff>
      <xdr:row>16</xdr:row>
      <xdr:rowOff>174240</xdr:rowOff>
    </xdr:from>
    <xdr:to>
      <xdr:col>17</xdr:col>
      <xdr:colOff>154080</xdr:colOff>
      <xdr:row>38</xdr:row>
      <xdr:rowOff>32760</xdr:rowOff>
    </xdr:to>
    <xdr:graphicFrame>
      <xdr:nvGraphicFramePr>
        <xdr:cNvPr id="3" name=""/>
        <xdr:cNvGraphicFramePr/>
      </xdr:nvGraphicFramePr>
      <xdr:xfrm>
        <a:off x="5778720" y="3118680"/>
        <a:ext cx="5755680" cy="37141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85680</xdr:colOff>
      <xdr:row>0</xdr:row>
      <xdr:rowOff>77760</xdr:rowOff>
    </xdr:from>
    <xdr:to>
      <xdr:col>20</xdr:col>
      <xdr:colOff>253440</xdr:colOff>
      <xdr:row>13</xdr:row>
      <xdr:rowOff>174240</xdr:rowOff>
    </xdr:to>
    <xdr:graphicFrame>
      <xdr:nvGraphicFramePr>
        <xdr:cNvPr id="4" name="Chart 4"/>
        <xdr:cNvGraphicFramePr/>
      </xdr:nvGraphicFramePr>
      <xdr:xfrm>
        <a:off x="4447800" y="77760"/>
        <a:ext cx="8737920" cy="26445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475200</xdr:colOff>
      <xdr:row>15</xdr:row>
      <xdr:rowOff>7920</xdr:rowOff>
    </xdr:from>
    <xdr:to>
      <xdr:col>16</xdr:col>
      <xdr:colOff>113400</xdr:colOff>
      <xdr:row>34</xdr:row>
      <xdr:rowOff>156240</xdr:rowOff>
    </xdr:to>
    <xdr:graphicFrame>
      <xdr:nvGraphicFramePr>
        <xdr:cNvPr id="5" name=""/>
        <xdr:cNvGraphicFramePr/>
      </xdr:nvGraphicFramePr>
      <xdr:xfrm>
        <a:off x="4837320" y="2906640"/>
        <a:ext cx="5759640" cy="380880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251640</xdr:colOff>
      <xdr:row>1</xdr:row>
      <xdr:rowOff>111600</xdr:rowOff>
    </xdr:from>
    <xdr:to>
      <xdr:col>10</xdr:col>
      <xdr:colOff>321840</xdr:colOff>
      <xdr:row>20</xdr:row>
      <xdr:rowOff>21240</xdr:rowOff>
    </xdr:to>
    <xdr:graphicFrame>
      <xdr:nvGraphicFramePr>
        <xdr:cNvPr id="6" name=""/>
        <xdr:cNvGraphicFramePr/>
      </xdr:nvGraphicFramePr>
      <xdr:xfrm>
        <a:off x="2689920" y="426960"/>
        <a:ext cx="575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51"/>
  <sheetViews>
    <sheetView showFormulas="false" showGridLines="true" showRowColHeaders="true" showZeros="true" rightToLeft="false" tabSelected="false" showOutlineSymbols="true" defaultGridColor="true" view="normal" topLeftCell="B1" colorId="64" zoomScale="75" zoomScaleNormal="75" zoomScalePageLayoutView="100" workbookViewId="0">
      <selection pane="topLeft" activeCell="D1" activeCellId="0" sqref="D1"/>
    </sheetView>
  </sheetViews>
  <sheetFormatPr defaultColWidth="11.53515625" defaultRowHeight="13.8" zeroHeight="false" outlineLevelRow="0" outlineLevelCol="0"/>
  <cols>
    <col collapsed="false" customWidth="true" hidden="false" outlineLevel="0" max="2" min="1" style="0" width="8.67"/>
    <col collapsed="false" customWidth="true" hidden="false" outlineLevel="0" max="3" min="3" style="0" width="21.43"/>
    <col collapsed="false" customWidth="true" hidden="false" outlineLevel="0" max="4" min="4" style="0" width="24.19"/>
    <col collapsed="false" customWidth="true" hidden="false" outlineLevel="0" max="64" min="5" style="0" width="8.67"/>
  </cols>
  <sheetData>
    <row r="1" customFormat="false" ht="23.85" hidden="false" customHeight="false" outlineLevel="0" collapsed="false">
      <c r="A1" s="0" t="s">
        <v>0</v>
      </c>
      <c r="B1" s="1" t="s">
        <v>1</v>
      </c>
      <c r="C1" s="1" t="s">
        <v>2</v>
      </c>
      <c r="D1" s="0" t="s">
        <v>3</v>
      </c>
    </row>
    <row r="2" customFormat="false" ht="13.8" hidden="false" customHeight="false" outlineLevel="0" collapsed="false">
      <c r="A2" s="2" t="n">
        <v>2.91788685443479</v>
      </c>
      <c r="B2" s="0" t="n">
        <v>2.8</v>
      </c>
      <c r="C2" s="0" t="n">
        <f aca="false" t="array" ref="C2:C22">FREQUENCY(A$2:A$51,B$2:B$22)</f>
        <v>2</v>
      </c>
      <c r="D2" s="3" t="n">
        <f aca="false">C2/C$23</f>
        <v>0.04</v>
      </c>
    </row>
    <row r="3" customFormat="false" ht="13.8" hidden="false" customHeight="false" outlineLevel="0" collapsed="false">
      <c r="A3" s="2" t="n">
        <v>2.88773255935321</v>
      </c>
      <c r="B3" s="0" t="n">
        <f aca="false">B2+0.02</f>
        <v>2.82</v>
      </c>
      <c r="C3" s="0" t="n">
        <v>4</v>
      </c>
      <c r="D3" s="3" t="n">
        <f aca="false">C3/C$23</f>
        <v>0.08</v>
      </c>
    </row>
    <row r="4" customFormat="false" ht="13.8" hidden="false" customHeight="false" outlineLevel="0" collapsed="false">
      <c r="A4" s="2" t="n">
        <v>2.85487899946233</v>
      </c>
      <c r="B4" s="0" t="n">
        <f aca="false">B3+0.02</f>
        <v>2.84</v>
      </c>
      <c r="C4" s="0" t="n">
        <v>6</v>
      </c>
      <c r="D4" s="3" t="n">
        <f aca="false">C4/C$23</f>
        <v>0.12</v>
      </c>
    </row>
    <row r="5" customFormat="false" ht="13.8" hidden="false" customHeight="false" outlineLevel="0" collapsed="false">
      <c r="A5" s="2" t="n">
        <v>2.94133309444669</v>
      </c>
      <c r="B5" s="0" t="n">
        <f aca="false">B4+0.02</f>
        <v>2.86</v>
      </c>
      <c r="C5" s="0" t="n">
        <v>10</v>
      </c>
      <c r="D5" s="3" t="n">
        <f aca="false">C5/C$23</f>
        <v>0.2</v>
      </c>
    </row>
    <row r="6" customFormat="false" ht="13.8" hidden="false" customHeight="false" outlineLevel="0" collapsed="false">
      <c r="A6" s="2" t="n">
        <v>2.91542909666172</v>
      </c>
      <c r="B6" s="0" t="n">
        <f aca="false">B5+0.02</f>
        <v>2.88</v>
      </c>
      <c r="C6" s="0" t="n">
        <v>6</v>
      </c>
      <c r="D6" s="3" t="n">
        <f aca="false">C6/C$23</f>
        <v>0.12</v>
      </c>
    </row>
    <row r="7" customFormat="false" ht="13.8" hidden="false" customHeight="false" outlineLevel="0" collapsed="false">
      <c r="A7" s="2" t="n">
        <v>2.95240298042103</v>
      </c>
      <c r="B7" s="0" t="n">
        <f aca="false">B6+0.02</f>
        <v>2.9</v>
      </c>
      <c r="C7" s="0" t="n">
        <v>5</v>
      </c>
      <c r="D7" s="3" t="n">
        <f aca="false">C7/C$23</f>
        <v>0.1</v>
      </c>
    </row>
    <row r="8" customFormat="false" ht="13.8" hidden="false" customHeight="false" outlineLevel="0" collapsed="false">
      <c r="A8" s="2" t="n">
        <v>2.94270795822914</v>
      </c>
      <c r="B8" s="0" t="n">
        <f aca="false">B7+0.02</f>
        <v>2.92</v>
      </c>
      <c r="C8" s="0" t="n">
        <v>9</v>
      </c>
      <c r="D8" s="3" t="n">
        <f aca="false">C8/C$23</f>
        <v>0.18</v>
      </c>
    </row>
    <row r="9" customFormat="false" ht="13.8" hidden="false" customHeight="false" outlineLevel="0" collapsed="false">
      <c r="A9" s="2" t="n">
        <v>2.83866168873979</v>
      </c>
      <c r="B9" s="0" t="n">
        <f aca="false">B8+0.02</f>
        <v>2.94</v>
      </c>
      <c r="C9" s="0" t="n">
        <v>3</v>
      </c>
      <c r="D9" s="3" t="n">
        <f aca="false">C9/C$23</f>
        <v>0.06</v>
      </c>
    </row>
    <row r="10" customFormat="false" ht="13.8" hidden="false" customHeight="false" outlineLevel="0" collapsed="false">
      <c r="A10" s="2" t="n">
        <v>2.84135894770784</v>
      </c>
      <c r="B10" s="0" t="n">
        <f aca="false">B9+0.02</f>
        <v>2.96</v>
      </c>
      <c r="C10" s="0" t="n">
        <v>5</v>
      </c>
      <c r="D10" s="3" t="n">
        <f aca="false">C10/C$23</f>
        <v>0.1</v>
      </c>
    </row>
    <row r="11" customFormat="false" ht="13.8" hidden="false" customHeight="false" outlineLevel="0" collapsed="false">
      <c r="A11" s="2" t="n">
        <v>2.87577823030966</v>
      </c>
      <c r="B11" s="0" t="n">
        <f aca="false">B10+0.02</f>
        <v>2.98</v>
      </c>
      <c r="C11" s="0" t="n">
        <v>0</v>
      </c>
      <c r="D11" s="3" t="n">
        <f aca="false">C11/C$23</f>
        <v>0</v>
      </c>
    </row>
    <row r="12" customFormat="false" ht="13.8" hidden="false" customHeight="false" outlineLevel="0" collapsed="false">
      <c r="A12" s="2" t="n">
        <v>2.85763648701209</v>
      </c>
      <c r="B12" s="0" t="n">
        <f aca="false">B11+0.02</f>
        <v>3</v>
      </c>
      <c r="C12" s="0" t="n">
        <v>0</v>
      </c>
      <c r="D12" s="3" t="n">
        <f aca="false">C12/C$23</f>
        <v>0</v>
      </c>
    </row>
    <row r="13" customFormat="false" ht="13.8" hidden="false" customHeight="false" outlineLevel="0" collapsed="false">
      <c r="A13" s="2" t="n">
        <v>2.83532185905046</v>
      </c>
      <c r="B13" s="0" t="n">
        <f aca="false">B12+0.02</f>
        <v>3.02</v>
      </c>
      <c r="C13" s="0" t="n">
        <v>0</v>
      </c>
      <c r="D13" s="3" t="n">
        <f aca="false">C13/C$23</f>
        <v>0</v>
      </c>
    </row>
    <row r="14" customFormat="false" ht="13.8" hidden="false" customHeight="false" outlineLevel="0" collapsed="false">
      <c r="A14" s="2" t="n">
        <v>2.90726209068606</v>
      </c>
      <c r="B14" s="0" t="n">
        <f aca="false">B13+0.02</f>
        <v>3.04</v>
      </c>
      <c r="C14" s="0" t="n">
        <v>0</v>
      </c>
      <c r="D14" s="3" t="n">
        <f aca="false">C14/C$23</f>
        <v>0</v>
      </c>
    </row>
    <row r="15" customFormat="false" ht="13.8" hidden="false" customHeight="false" outlineLevel="0" collapsed="false">
      <c r="A15" s="2" t="n">
        <v>2.79655446842529</v>
      </c>
      <c r="B15" s="0" t="n">
        <f aca="false">B14+0.02</f>
        <v>3.06</v>
      </c>
      <c r="C15" s="0" t="n">
        <v>0</v>
      </c>
      <c r="D15" s="3" t="n">
        <f aca="false">C15/C$23</f>
        <v>0</v>
      </c>
    </row>
    <row r="16" customFormat="false" ht="13.8" hidden="false" customHeight="false" outlineLevel="0" collapsed="false">
      <c r="A16" s="2" t="n">
        <v>2.90664737759966</v>
      </c>
      <c r="B16" s="0" t="n">
        <f aca="false">B15+0.02</f>
        <v>3.08</v>
      </c>
      <c r="C16" s="0" t="n">
        <v>0</v>
      </c>
      <c r="D16" s="3" t="n">
        <f aca="false">C16/C$23</f>
        <v>0</v>
      </c>
    </row>
    <row r="17" customFormat="false" ht="13.8" hidden="false" customHeight="false" outlineLevel="0" collapsed="false">
      <c r="A17" s="2" t="n">
        <v>2.82190941066607</v>
      </c>
      <c r="B17" s="0" t="n">
        <f aca="false">B16+0.02</f>
        <v>3.1</v>
      </c>
      <c r="C17" s="0" t="n">
        <v>0</v>
      </c>
      <c r="D17" s="3" t="n">
        <f aca="false">C17/C$23</f>
        <v>0</v>
      </c>
    </row>
    <row r="18" customFormat="false" ht="13.8" hidden="false" customHeight="false" outlineLevel="0" collapsed="false">
      <c r="A18" s="2" t="n">
        <v>2.81806304187733</v>
      </c>
      <c r="B18" s="0" t="n">
        <f aca="false">B17+0.02</f>
        <v>3.12</v>
      </c>
      <c r="C18" s="0" t="n">
        <v>0</v>
      </c>
      <c r="D18" s="3" t="n">
        <f aca="false">C18/C$23</f>
        <v>0</v>
      </c>
    </row>
    <row r="19" customFormat="false" ht="13.8" hidden="false" customHeight="false" outlineLevel="0" collapsed="false">
      <c r="A19" s="2" t="n">
        <v>2.9171422621236</v>
      </c>
      <c r="B19" s="0" t="n">
        <f aca="false">B18+0.02</f>
        <v>3.14</v>
      </c>
      <c r="C19" s="0" t="n">
        <v>0</v>
      </c>
      <c r="D19" s="3" t="n">
        <f aca="false">C19/C$23</f>
        <v>0</v>
      </c>
    </row>
    <row r="20" customFormat="false" ht="13.8" hidden="false" customHeight="false" outlineLevel="0" collapsed="false">
      <c r="A20" s="2" t="n">
        <v>2.92004932311746</v>
      </c>
      <c r="B20" s="0" t="n">
        <f aca="false">B19+0.02</f>
        <v>3.16</v>
      </c>
      <c r="C20" s="0" t="n">
        <v>0</v>
      </c>
      <c r="D20" s="3" t="n">
        <f aca="false">C20/C$23</f>
        <v>0</v>
      </c>
    </row>
    <row r="21" customFormat="false" ht="13.8" hidden="false" customHeight="false" outlineLevel="0" collapsed="false">
      <c r="A21" s="2" t="n">
        <v>2.94067991882978</v>
      </c>
      <c r="B21" s="0" t="n">
        <f aca="false">B20+0.02</f>
        <v>3.18</v>
      </c>
      <c r="C21" s="0" t="n">
        <v>0</v>
      </c>
      <c r="D21" s="3" t="n">
        <f aca="false">C21/C$23</f>
        <v>0</v>
      </c>
    </row>
    <row r="22" customFormat="false" ht="13.8" hidden="false" customHeight="false" outlineLevel="0" collapsed="false">
      <c r="A22" s="2" t="n">
        <v>2.80488549047102</v>
      </c>
      <c r="B22" s="0" t="n">
        <f aca="false">B21+0.02</f>
        <v>3.2</v>
      </c>
      <c r="C22" s="0" t="n">
        <v>0</v>
      </c>
      <c r="D22" s="3" t="n">
        <f aca="false">C22/C$23</f>
        <v>0</v>
      </c>
    </row>
    <row r="23" customFormat="false" ht="13.8" hidden="false" customHeight="false" outlineLevel="0" collapsed="false">
      <c r="A23" s="2" t="n">
        <v>2.82403717643519</v>
      </c>
      <c r="C23" s="4" t="n">
        <f aca="false">SUM(C2:C22)</f>
        <v>50</v>
      </c>
      <c r="R23" s="5" t="s">
        <v>4</v>
      </c>
    </row>
    <row r="24" customFormat="false" ht="13.8" hidden="false" customHeight="true" outlineLevel="0" collapsed="false">
      <c r="A24" s="2" t="n">
        <v>2.83759512321144</v>
      </c>
      <c r="C24" s="6" t="n">
        <f aca="false">AVERAGE(A2:A51)</f>
        <v>2.87530880607391</v>
      </c>
      <c r="D24" s="7" t="s">
        <v>5</v>
      </c>
      <c r="R24" s="8" t="s">
        <v>6</v>
      </c>
      <c r="S24" s="8"/>
      <c r="T24" s="8"/>
      <c r="U24" s="8"/>
      <c r="V24" s="8"/>
      <c r="W24" s="8"/>
      <c r="X24" s="8"/>
      <c r="Y24" s="8"/>
    </row>
    <row r="25" customFormat="false" ht="13.8" hidden="false" customHeight="false" outlineLevel="0" collapsed="false">
      <c r="A25" s="2" t="n">
        <v>2.91138103955611</v>
      </c>
      <c r="C25" s="6" t="n">
        <f aca="false">MEDIAN(A2:A51)</f>
        <v>2.87455277486492</v>
      </c>
      <c r="D25" s="7" t="s">
        <v>7</v>
      </c>
      <c r="R25" s="8"/>
      <c r="S25" s="8"/>
      <c r="T25" s="8"/>
      <c r="U25" s="8"/>
      <c r="V25" s="8"/>
      <c r="W25" s="8"/>
      <c r="X25" s="8"/>
      <c r="Y25" s="8"/>
    </row>
    <row r="26" customFormat="false" ht="13.8" hidden="false" customHeight="false" outlineLevel="0" collapsed="false">
      <c r="A26" s="2" t="n">
        <v>2.89155277207585</v>
      </c>
      <c r="C26" s="4" t="n">
        <f aca="false">_xlfn.STDEV.P(A2:A51)</f>
        <v>0.0427351808634968</v>
      </c>
      <c r="D26" s="7" t="s">
        <v>8</v>
      </c>
      <c r="R26" s="8"/>
      <c r="S26" s="8"/>
      <c r="T26" s="8"/>
      <c r="U26" s="8"/>
      <c r="V26" s="8"/>
      <c r="W26" s="8"/>
      <c r="X26" s="8"/>
      <c r="Y26" s="8"/>
    </row>
    <row r="27" customFormat="false" ht="13.8" hidden="false" customHeight="false" outlineLevel="0" collapsed="false">
      <c r="A27" s="2" t="n">
        <v>2.8421553290483</v>
      </c>
      <c r="C27" s="4" t="n">
        <f aca="false">C26*3</f>
        <v>0.12820554259049</v>
      </c>
      <c r="D27" s="7" t="s">
        <v>9</v>
      </c>
      <c r="R27" s="5" t="s">
        <v>10</v>
      </c>
    </row>
    <row r="28" customFormat="false" ht="13.8" hidden="false" customHeight="true" outlineLevel="0" collapsed="false">
      <c r="A28" s="2" t="n">
        <v>2.8903433484951</v>
      </c>
      <c r="C28" s="6" t="n">
        <f aca="false">C24-C27</f>
        <v>2.74710326348342</v>
      </c>
      <c r="D28" s="7" t="s">
        <v>11</v>
      </c>
      <c r="R28" s="8" t="s">
        <v>12</v>
      </c>
      <c r="S28" s="8"/>
      <c r="T28" s="8"/>
      <c r="U28" s="8"/>
      <c r="V28" s="8"/>
      <c r="W28" s="8"/>
      <c r="X28" s="8"/>
      <c r="Y28" s="8"/>
    </row>
    <row r="29" customFormat="false" ht="13.8" hidden="false" customHeight="false" outlineLevel="0" collapsed="false">
      <c r="A29" s="2" t="n">
        <v>2.8207958600082</v>
      </c>
      <c r="C29" s="6" t="n">
        <f aca="false">C24+C27</f>
        <v>3.0035143486644</v>
      </c>
      <c r="D29" s="7" t="s">
        <v>13</v>
      </c>
      <c r="R29" s="8"/>
      <c r="S29" s="8"/>
      <c r="T29" s="8"/>
      <c r="U29" s="8"/>
      <c r="V29" s="8"/>
      <c r="W29" s="8"/>
      <c r="X29" s="8"/>
      <c r="Y29" s="8"/>
    </row>
    <row r="30" customFormat="false" ht="13.8" hidden="false" customHeight="false" outlineLevel="0" collapsed="false">
      <c r="A30" s="2" t="n">
        <v>2.90090695160053</v>
      </c>
      <c r="C30" s="6" t="n">
        <f aca="false">MAX(A2:A51)</f>
        <v>2.95240298042103</v>
      </c>
      <c r="D30" s="7" t="s">
        <v>14</v>
      </c>
      <c r="R30" s="8"/>
      <c r="S30" s="8"/>
      <c r="T30" s="8"/>
      <c r="U30" s="8"/>
      <c r="V30" s="8"/>
      <c r="W30" s="8"/>
      <c r="X30" s="8"/>
      <c r="Y30" s="8"/>
    </row>
    <row r="31" customFormat="false" ht="13.8" hidden="false" customHeight="false" outlineLevel="0" collapsed="false">
      <c r="A31" s="2" t="n">
        <v>2.85271791429284</v>
      </c>
      <c r="C31" s="6" t="n">
        <f aca="false">MIN(A2:A51)</f>
        <v>2.79655446842529</v>
      </c>
      <c r="D31" s="7" t="s">
        <v>15</v>
      </c>
      <c r="R31" s="5" t="s">
        <v>16</v>
      </c>
    </row>
    <row r="32" customFormat="false" ht="13.8" hidden="false" customHeight="false" outlineLevel="0" collapsed="false">
      <c r="A32" s="2" t="n">
        <v>2.87409404515712</v>
      </c>
      <c r="C32" s="6" t="n">
        <f aca="false">C30-C31</f>
        <v>0.15584851199574</v>
      </c>
      <c r="D32" s="7" t="s">
        <v>17</v>
      </c>
      <c r="R32" s="9" t="s">
        <v>18</v>
      </c>
      <c r="S32" s="9"/>
      <c r="T32" s="9"/>
      <c r="U32" s="9"/>
      <c r="V32" s="9"/>
      <c r="W32" s="9"/>
      <c r="X32" s="9"/>
      <c r="Y32" s="9"/>
    </row>
    <row r="33" customFormat="false" ht="13.8" hidden="false" customHeight="false" outlineLevel="0" collapsed="false">
      <c r="A33" s="2" t="n">
        <v>2.89308434659145</v>
      </c>
      <c r="R33" s="9"/>
      <c r="S33" s="9"/>
      <c r="T33" s="9"/>
      <c r="U33" s="9"/>
      <c r="V33" s="9"/>
      <c r="W33" s="9"/>
      <c r="X33" s="9"/>
      <c r="Y33" s="9"/>
    </row>
    <row r="34" customFormat="false" ht="13.8" hidden="false" customHeight="false" outlineLevel="0" collapsed="false">
      <c r="A34" s="2" t="n">
        <v>2.86884291164178</v>
      </c>
      <c r="R34" s="9"/>
      <c r="S34" s="9"/>
      <c r="T34" s="9"/>
      <c r="U34" s="9"/>
      <c r="V34" s="9"/>
      <c r="W34" s="9"/>
      <c r="X34" s="9"/>
      <c r="Y34" s="9"/>
    </row>
    <row r="35" customFormat="false" ht="13.8" hidden="false" customHeight="false" outlineLevel="0" collapsed="false">
      <c r="A35" s="2" t="n">
        <v>2.87501150457273</v>
      </c>
    </row>
    <row r="36" customFormat="false" ht="13.8" hidden="false" customHeight="false" outlineLevel="0" collapsed="false">
      <c r="A36" s="2" t="n">
        <v>2.79858434148123</v>
      </c>
    </row>
    <row r="37" customFormat="false" ht="13.8" hidden="false" customHeight="false" outlineLevel="0" collapsed="false">
      <c r="A37" s="2" t="n">
        <v>2.85707478069683</v>
      </c>
      <c r="C37" s="0" t="s">
        <v>19</v>
      </c>
    </row>
    <row r="38" customFormat="false" ht="13.8" hidden="false" customHeight="false" outlineLevel="0" collapsed="false">
      <c r="A38" s="2" t="n">
        <v>2.84358414090275</v>
      </c>
      <c r="C38" s="5" t="n">
        <f aca="false">(C$23-C$24)/$C$26</f>
        <v>1102.71420973858</v>
      </c>
    </row>
    <row r="39" customFormat="false" ht="13.8" hidden="false" customHeight="true" outlineLevel="0" collapsed="false">
      <c r="A39" s="2" t="n">
        <v>2.85901986053074</v>
      </c>
      <c r="I39" s="10" t="s">
        <v>20</v>
      </c>
      <c r="J39" s="10"/>
      <c r="K39" s="10"/>
      <c r="L39" s="10"/>
      <c r="M39" s="10"/>
      <c r="N39" s="10"/>
      <c r="O39" s="10"/>
      <c r="P39" s="10"/>
      <c r="Q39" s="10"/>
    </row>
    <row r="40" customFormat="false" ht="13.8" hidden="false" customHeight="false" outlineLevel="0" collapsed="false">
      <c r="A40" s="2" t="n">
        <v>2.9198306982388</v>
      </c>
      <c r="I40" s="10"/>
      <c r="J40" s="10"/>
      <c r="K40" s="10"/>
      <c r="L40" s="10"/>
      <c r="M40" s="10"/>
      <c r="N40" s="10"/>
      <c r="O40" s="10"/>
      <c r="P40" s="10"/>
      <c r="Q40" s="10"/>
    </row>
    <row r="41" customFormat="false" ht="13.8" hidden="false" customHeight="false" outlineLevel="0" collapsed="false">
      <c r="A41" s="2" t="n">
        <v>2.91997130772877</v>
      </c>
      <c r="I41" s="10"/>
      <c r="J41" s="10"/>
      <c r="K41" s="10"/>
      <c r="L41" s="10"/>
      <c r="M41" s="10"/>
      <c r="N41" s="10"/>
      <c r="O41" s="10"/>
      <c r="P41" s="10"/>
      <c r="Q41" s="10"/>
    </row>
    <row r="42" customFormat="false" ht="13.8" hidden="false" customHeight="false" outlineLevel="0" collapsed="false">
      <c r="A42" s="2" t="n">
        <v>2.87982558452091</v>
      </c>
      <c r="I42" s="10"/>
      <c r="J42" s="10"/>
      <c r="K42" s="10"/>
      <c r="L42" s="10"/>
      <c r="M42" s="10"/>
      <c r="N42" s="10"/>
      <c r="O42" s="10"/>
      <c r="P42" s="10"/>
      <c r="Q42" s="10"/>
    </row>
    <row r="43" customFormat="false" ht="13.8" hidden="false" customHeight="false" outlineLevel="0" collapsed="false">
      <c r="A43" s="2" t="n">
        <v>2.85575867925948</v>
      </c>
      <c r="I43" s="10"/>
      <c r="J43" s="10"/>
      <c r="K43" s="10"/>
      <c r="L43" s="10"/>
      <c r="M43" s="10"/>
      <c r="N43" s="10"/>
      <c r="O43" s="10"/>
      <c r="P43" s="10"/>
      <c r="Q43" s="10"/>
    </row>
    <row r="44" customFormat="false" ht="13.8" hidden="false" customHeight="false" outlineLevel="0" collapsed="false">
      <c r="A44" s="2" t="n">
        <v>2.92818512350751</v>
      </c>
      <c r="I44" s="10"/>
      <c r="J44" s="10"/>
      <c r="K44" s="10"/>
      <c r="L44" s="10"/>
      <c r="M44" s="10"/>
      <c r="N44" s="10"/>
      <c r="O44" s="10"/>
      <c r="P44" s="10"/>
      <c r="Q44" s="10"/>
    </row>
    <row r="45" customFormat="false" ht="13.8" hidden="false" customHeight="false" outlineLevel="0" collapsed="false">
      <c r="A45" s="2" t="n">
        <v>2.85884613888117</v>
      </c>
    </row>
    <row r="46" customFormat="false" ht="13.8" hidden="false" customHeight="false" outlineLevel="0" collapsed="false">
      <c r="A46" s="2" t="n">
        <v>2.8163648077983</v>
      </c>
    </row>
    <row r="47" customFormat="false" ht="13.8" hidden="false" customHeight="false" outlineLevel="0" collapsed="false">
      <c r="A47" s="2" t="n">
        <v>2.81696954194897</v>
      </c>
    </row>
    <row r="48" customFormat="false" ht="13.8" hidden="false" customHeight="false" outlineLevel="0" collapsed="false">
      <c r="A48" s="2" t="n">
        <v>2.8944728102806</v>
      </c>
    </row>
    <row r="49" customFormat="false" ht="13.8" hidden="false" customHeight="false" outlineLevel="0" collapsed="false">
      <c r="A49" s="2" t="n">
        <v>2.9201292297293</v>
      </c>
    </row>
    <row r="50" customFormat="false" ht="13.8" hidden="false" customHeight="false" outlineLevel="0" collapsed="false">
      <c r="A50" s="2" t="n">
        <v>2.87315092103957</v>
      </c>
    </row>
    <row r="51" customFormat="false" ht="13.8" hidden="false" customHeight="false" outlineLevel="0" collapsed="false">
      <c r="A51" s="2" t="n">
        <v>2.94683187483897</v>
      </c>
    </row>
  </sheetData>
  <mergeCells count="4">
    <mergeCell ref="R24:Y26"/>
    <mergeCell ref="R28:Y30"/>
    <mergeCell ref="R32:Y34"/>
    <mergeCell ref="I39:Q4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52"/>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D2" activeCellId="0" sqref="D2"/>
    </sheetView>
  </sheetViews>
  <sheetFormatPr defaultColWidth="11.53515625" defaultRowHeight="13.8" zeroHeight="false" outlineLevelRow="0" outlineLevelCol="0"/>
  <cols>
    <col collapsed="false" customWidth="true" hidden="false" outlineLevel="0" max="2" min="1" style="0" width="8.67"/>
    <col collapsed="false" customWidth="true" hidden="false" outlineLevel="0" max="3" min="3" style="0" width="20.42"/>
    <col collapsed="false" customWidth="true" hidden="false" outlineLevel="0" max="4" min="4" style="0" width="10.73"/>
    <col collapsed="false" customWidth="true" hidden="false" outlineLevel="0" max="64" min="5" style="0" width="8.67"/>
  </cols>
  <sheetData>
    <row r="1" customFormat="false" ht="24.85" hidden="false" customHeight="false" outlineLevel="0" collapsed="false">
      <c r="A1" s="11" t="s">
        <v>0</v>
      </c>
      <c r="B1" s="12" t="s">
        <v>1</v>
      </c>
      <c r="C1" s="13" t="s">
        <v>2</v>
      </c>
      <c r="D1" s="13" t="s">
        <v>3</v>
      </c>
    </row>
    <row r="2" customFormat="false" ht="13.8" hidden="false" customHeight="false" outlineLevel="0" collapsed="false">
      <c r="A2" s="2" t="n">
        <v>2.94</v>
      </c>
      <c r="B2" s="0" t="n">
        <v>2.8</v>
      </c>
      <c r="C2" s="0" t="n">
        <f aca="false" t="array" ref="C2:C22">FREQUENCY(A$2:A$51,B$2:B$22)</f>
        <v>0</v>
      </c>
      <c r="D2" s="3" t="n">
        <f aca="false">C2/C$23</f>
        <v>0</v>
      </c>
    </row>
    <row r="3" customFormat="false" ht="13.8" hidden="false" customHeight="false" outlineLevel="0" collapsed="false">
      <c r="A3" s="2" t="n">
        <v>2.98669691440257</v>
      </c>
      <c r="B3" s="0" t="n">
        <f aca="false">B2+0.02</f>
        <v>2.82</v>
      </c>
      <c r="C3" s="0" t="n">
        <v>0</v>
      </c>
      <c r="D3" s="3" t="n">
        <f aca="false">C3/C$23</f>
        <v>0</v>
      </c>
    </row>
    <row r="4" customFormat="false" ht="13.8" hidden="false" customHeight="false" outlineLevel="0" collapsed="false">
      <c r="A4" s="2" t="n">
        <v>2.95616460475385</v>
      </c>
      <c r="B4" s="0" t="n">
        <f aca="false">B3+0.02</f>
        <v>2.84</v>
      </c>
      <c r="C4" s="0" t="n">
        <v>0</v>
      </c>
      <c r="D4" s="3" t="n">
        <f aca="false">C4/C$23</f>
        <v>0</v>
      </c>
    </row>
    <row r="5" customFormat="false" ht="13.8" hidden="false" customHeight="false" outlineLevel="0" collapsed="false">
      <c r="A5" s="2" t="n">
        <v>2.99145963679299</v>
      </c>
      <c r="B5" s="0" t="n">
        <f aca="false">B4+0.02</f>
        <v>2.86</v>
      </c>
      <c r="C5" s="0" t="n">
        <v>0</v>
      </c>
      <c r="D5" s="3" t="n">
        <f aca="false">C5/C$23</f>
        <v>0</v>
      </c>
    </row>
    <row r="6" customFormat="false" ht="13.8" hidden="false" customHeight="false" outlineLevel="0" collapsed="false">
      <c r="A6" s="2" t="n">
        <v>2.94846205667803</v>
      </c>
      <c r="B6" s="0" t="n">
        <f aca="false">B5+0.02</f>
        <v>2.88</v>
      </c>
      <c r="C6" s="0" t="n">
        <v>0</v>
      </c>
      <c r="D6" s="3" t="n">
        <f aca="false">C6/C$23</f>
        <v>0</v>
      </c>
    </row>
    <row r="7" customFormat="false" ht="13.8" hidden="false" customHeight="false" outlineLevel="0" collapsed="false">
      <c r="A7" s="2" t="n">
        <v>2.96337650572367</v>
      </c>
      <c r="B7" s="0" t="n">
        <f aca="false">B6+0.02</f>
        <v>2.9</v>
      </c>
      <c r="C7" s="0" t="n">
        <v>1</v>
      </c>
      <c r="D7" s="3" t="n">
        <f aca="false">C7/C$23</f>
        <v>0.02</v>
      </c>
    </row>
    <row r="8" customFormat="false" ht="13.8" hidden="false" customHeight="false" outlineLevel="0" collapsed="false">
      <c r="A8" s="2" t="n">
        <v>3.02940560203526</v>
      </c>
      <c r="B8" s="0" t="n">
        <f aca="false">B7+0.02</f>
        <v>2.92</v>
      </c>
      <c r="C8" s="0" t="n">
        <v>2</v>
      </c>
      <c r="D8" s="3" t="n">
        <f aca="false">C8/C$23</f>
        <v>0.04</v>
      </c>
    </row>
    <row r="9" customFormat="false" ht="13.8" hidden="false" customHeight="false" outlineLevel="0" collapsed="false">
      <c r="A9" s="2" t="n">
        <v>2.91484104324348</v>
      </c>
      <c r="B9" s="0" t="n">
        <f aca="false">B8+0.02</f>
        <v>2.94</v>
      </c>
      <c r="C9" s="0" t="n">
        <v>1</v>
      </c>
      <c r="D9" s="3" t="n">
        <f aca="false">C9/C$23</f>
        <v>0.02</v>
      </c>
    </row>
    <row r="10" customFormat="false" ht="13.8" hidden="false" customHeight="false" outlineLevel="0" collapsed="false">
      <c r="A10" s="2" t="n">
        <v>3.05430484843984</v>
      </c>
      <c r="B10" s="0" t="n">
        <f aca="false">B9+0.02</f>
        <v>2.96</v>
      </c>
      <c r="C10" s="0" t="n">
        <v>6</v>
      </c>
      <c r="D10" s="3" t="n">
        <f aca="false">C10/C$23</f>
        <v>0.12</v>
      </c>
    </row>
    <row r="11" customFormat="false" ht="13.8" hidden="false" customHeight="false" outlineLevel="0" collapsed="false">
      <c r="A11" s="2" t="n">
        <v>2.99310736457804</v>
      </c>
      <c r="B11" s="0" t="n">
        <f aca="false">B10+0.02</f>
        <v>2.98</v>
      </c>
      <c r="C11" s="0" t="n">
        <v>8</v>
      </c>
      <c r="D11" s="3" t="n">
        <f aca="false">C11/C$23</f>
        <v>0.16</v>
      </c>
    </row>
    <row r="12" customFormat="false" ht="13.8" hidden="false" customHeight="false" outlineLevel="0" collapsed="false">
      <c r="A12" s="2" t="n">
        <v>3.16</v>
      </c>
      <c r="B12" s="0" t="n">
        <f aca="false">B11+0.02</f>
        <v>3</v>
      </c>
      <c r="C12" s="0" t="n">
        <v>8</v>
      </c>
      <c r="D12" s="3" t="n">
        <f aca="false">C12/C$23</f>
        <v>0.16</v>
      </c>
    </row>
    <row r="13" customFormat="false" ht="13.8" hidden="false" customHeight="false" outlineLevel="0" collapsed="false">
      <c r="A13" s="2" t="n">
        <v>3.13159647031933</v>
      </c>
      <c r="B13" s="0" t="n">
        <f aca="false">B12+0.02</f>
        <v>3.02</v>
      </c>
      <c r="C13" s="0" t="n">
        <v>5</v>
      </c>
      <c r="D13" s="3" t="n">
        <f aca="false">C13/C$23</f>
        <v>0.1</v>
      </c>
    </row>
    <row r="14" customFormat="false" ht="13.8" hidden="false" customHeight="false" outlineLevel="0" collapsed="false">
      <c r="A14" s="2" t="n">
        <v>3.0414837154028</v>
      </c>
      <c r="B14" s="0" t="n">
        <f aca="false">B13+0.02</f>
        <v>3.04</v>
      </c>
      <c r="C14" s="0" t="n">
        <v>4</v>
      </c>
      <c r="D14" s="3" t="n">
        <f aca="false">C14/C$23</f>
        <v>0.08</v>
      </c>
    </row>
    <row r="15" customFormat="false" ht="13.8" hidden="false" customHeight="false" outlineLevel="0" collapsed="false">
      <c r="A15" s="2" t="n">
        <v>2.96717775097249</v>
      </c>
      <c r="B15" s="0" t="n">
        <f aca="false">B14+0.02</f>
        <v>3.06</v>
      </c>
      <c r="C15" s="0" t="n">
        <v>7</v>
      </c>
      <c r="D15" s="3" t="n">
        <f aca="false">C15/C$23</f>
        <v>0.14</v>
      </c>
    </row>
    <row r="16" customFormat="false" ht="13.8" hidden="false" customHeight="false" outlineLevel="0" collapsed="false">
      <c r="A16" s="2" t="n">
        <v>2.98544977085762</v>
      </c>
      <c r="B16" s="0" t="n">
        <f aca="false">B15+0.02</f>
        <v>3.08</v>
      </c>
      <c r="C16" s="0" t="n">
        <v>4</v>
      </c>
      <c r="D16" s="3" t="n">
        <f aca="false">C16/C$23</f>
        <v>0.08</v>
      </c>
    </row>
    <row r="17" customFormat="false" ht="13.8" hidden="false" customHeight="false" outlineLevel="0" collapsed="false">
      <c r="A17" s="2" t="n">
        <v>2.97496779898818</v>
      </c>
      <c r="B17" s="0" t="n">
        <f aca="false">B16+0.02</f>
        <v>3.1</v>
      </c>
      <c r="C17" s="0" t="n">
        <v>1</v>
      </c>
      <c r="D17" s="3" t="n">
        <f aca="false">C17/C$23</f>
        <v>0.02</v>
      </c>
    </row>
    <row r="18" customFormat="false" ht="13.8" hidden="false" customHeight="false" outlineLevel="0" collapsed="false">
      <c r="A18" s="2" t="n">
        <v>3.04189776838284</v>
      </c>
      <c r="B18" s="0" t="n">
        <f aca="false">B17+0.02</f>
        <v>3.12</v>
      </c>
      <c r="C18" s="0" t="n">
        <v>1</v>
      </c>
      <c r="D18" s="3" t="n">
        <f aca="false">C18/C$23</f>
        <v>0.02</v>
      </c>
    </row>
    <row r="19" customFormat="false" ht="13.8" hidden="false" customHeight="false" outlineLevel="0" collapsed="false">
      <c r="A19" s="2" t="n">
        <v>3.01687263565607</v>
      </c>
      <c r="B19" s="0" t="n">
        <f aca="false">B18+0.02</f>
        <v>3.14</v>
      </c>
      <c r="C19" s="0" t="n">
        <v>1</v>
      </c>
      <c r="D19" s="3" t="n">
        <f aca="false">C19/C$23</f>
        <v>0.02</v>
      </c>
    </row>
    <row r="20" customFormat="false" ht="13.8" hidden="false" customHeight="false" outlineLevel="0" collapsed="false">
      <c r="A20" s="2" t="n">
        <v>3.02707841693975</v>
      </c>
      <c r="B20" s="0" t="n">
        <f aca="false">B19+0.02</f>
        <v>3.16</v>
      </c>
      <c r="C20" s="0" t="n">
        <v>1</v>
      </c>
      <c r="D20" s="3" t="n">
        <f aca="false">C20/C$23</f>
        <v>0.02</v>
      </c>
    </row>
    <row r="21" customFormat="false" ht="13.8" hidden="false" customHeight="false" outlineLevel="0" collapsed="false">
      <c r="A21" s="2" t="n">
        <v>3.04097939040523</v>
      </c>
      <c r="B21" s="0" t="n">
        <f aca="false">B20+0.02</f>
        <v>3.18</v>
      </c>
      <c r="C21" s="0" t="n">
        <v>0</v>
      </c>
      <c r="D21" s="3" t="n">
        <f aca="false">C21/C$23</f>
        <v>0</v>
      </c>
    </row>
    <row r="22" customFormat="false" ht="13.8" hidden="false" customHeight="false" outlineLevel="0" collapsed="false">
      <c r="A22" s="2" t="n">
        <v>2.95181381719062</v>
      </c>
      <c r="B22" s="0" t="n">
        <f aca="false">B21+0.02</f>
        <v>3.2</v>
      </c>
      <c r="C22" s="0" t="n">
        <v>0</v>
      </c>
      <c r="D22" s="3" t="n">
        <f aca="false">C22/C$23</f>
        <v>0</v>
      </c>
      <c r="S22" s="5" t="s">
        <v>4</v>
      </c>
      <c r="AA22" s="5"/>
    </row>
    <row r="23" customFormat="false" ht="13.8" hidden="false" customHeight="true" outlineLevel="0" collapsed="false">
      <c r="A23" s="2" t="n">
        <v>2.89262071448534</v>
      </c>
      <c r="C23" s="14" t="n">
        <f aca="false">SUM(C2:C22)</f>
        <v>50</v>
      </c>
      <c r="S23" s="8" t="s">
        <v>21</v>
      </c>
      <c r="T23" s="8"/>
      <c r="U23" s="8"/>
      <c r="V23" s="8"/>
      <c r="W23" s="8"/>
      <c r="X23" s="8"/>
      <c r="Y23" s="8"/>
      <c r="Z23" s="8"/>
    </row>
    <row r="24" customFormat="false" ht="13.8" hidden="false" customHeight="false" outlineLevel="0" collapsed="false">
      <c r="A24" s="2" t="n">
        <v>3.11305798485886</v>
      </c>
      <c r="C24" s="15" t="n">
        <f aca="false">AVERAGE(A2:A51)</f>
        <v>3.0073438086578</v>
      </c>
      <c r="D24" s="16" t="s">
        <v>5</v>
      </c>
      <c r="S24" s="8"/>
      <c r="T24" s="8"/>
      <c r="U24" s="8"/>
      <c r="V24" s="8"/>
      <c r="W24" s="8"/>
      <c r="X24" s="8"/>
      <c r="Y24" s="8"/>
      <c r="Z24" s="8"/>
    </row>
    <row r="25" customFormat="false" ht="13.8" hidden="false" customHeight="false" outlineLevel="0" collapsed="false">
      <c r="A25" s="2" t="n">
        <v>3.06448624242698</v>
      </c>
      <c r="C25" s="15" t="n">
        <f aca="false">MEDIAN(A2:A51)</f>
        <v>2.99252506038391</v>
      </c>
      <c r="D25" s="16" t="s">
        <v>7</v>
      </c>
      <c r="S25" s="8"/>
      <c r="T25" s="8"/>
      <c r="U25" s="8"/>
      <c r="V25" s="8"/>
      <c r="W25" s="8"/>
      <c r="X25" s="8"/>
      <c r="Y25" s="8"/>
      <c r="Z25" s="8"/>
    </row>
    <row r="26" customFormat="false" ht="13.8" hidden="false" customHeight="false" outlineLevel="0" collapsed="false">
      <c r="A26" s="2" t="n">
        <v>3.06452164469636</v>
      </c>
      <c r="C26" s="14" t="n">
        <f aca="false">_xlfn.STDEV.P(A2:A51)</f>
        <v>0.0549248673008671</v>
      </c>
      <c r="D26" s="16" t="s">
        <v>8</v>
      </c>
      <c r="S26" s="5" t="s">
        <v>10</v>
      </c>
    </row>
    <row r="27" customFormat="false" ht="13.8" hidden="false" customHeight="true" outlineLevel="0" collapsed="false">
      <c r="A27" s="2" t="n">
        <v>3.04664254886336</v>
      </c>
      <c r="C27" s="14" t="n">
        <f aca="false">C26*3</f>
        <v>0.164774601902601</v>
      </c>
      <c r="D27" s="16" t="s">
        <v>9</v>
      </c>
      <c r="S27" s="8" t="s">
        <v>22</v>
      </c>
      <c r="T27" s="8"/>
      <c r="U27" s="8"/>
      <c r="V27" s="8"/>
      <c r="W27" s="8"/>
      <c r="X27" s="8"/>
      <c r="Y27" s="8"/>
      <c r="Z27" s="8"/>
    </row>
    <row r="28" customFormat="false" ht="13.8" hidden="false" customHeight="false" outlineLevel="0" collapsed="false">
      <c r="A28" s="2" t="n">
        <v>2.97954787452343</v>
      </c>
      <c r="C28" s="15" t="n">
        <f aca="false">C24-C27</f>
        <v>2.8425692067552</v>
      </c>
      <c r="D28" s="16" t="s">
        <v>11</v>
      </c>
      <c r="S28" s="8"/>
      <c r="T28" s="8"/>
      <c r="U28" s="8"/>
      <c r="V28" s="8"/>
      <c r="W28" s="8"/>
      <c r="X28" s="8"/>
      <c r="Y28" s="8"/>
      <c r="Z28" s="8"/>
    </row>
    <row r="29" customFormat="false" ht="13.8" hidden="false" customHeight="false" outlineLevel="0" collapsed="false">
      <c r="A29" s="2" t="n">
        <v>3.00012511357407</v>
      </c>
      <c r="C29" s="15" t="n">
        <f aca="false">C24+C27</f>
        <v>3.1721184105604</v>
      </c>
      <c r="D29" s="16" t="s">
        <v>13</v>
      </c>
      <c r="S29" s="8"/>
      <c r="T29" s="8"/>
      <c r="U29" s="8"/>
      <c r="V29" s="8"/>
      <c r="W29" s="8"/>
      <c r="X29" s="8"/>
      <c r="Y29" s="8"/>
      <c r="Z29" s="8"/>
    </row>
    <row r="30" customFormat="false" ht="13.8" hidden="false" customHeight="false" outlineLevel="0" collapsed="false">
      <c r="A30" s="2" t="n">
        <v>2.97089558834941</v>
      </c>
      <c r="C30" s="15" t="n">
        <f aca="false">MAX(A2:A51)</f>
        <v>3.16</v>
      </c>
      <c r="D30" s="16" t="s">
        <v>14</v>
      </c>
      <c r="S30" s="5" t="s">
        <v>16</v>
      </c>
    </row>
    <row r="31" customFormat="false" ht="13.8" hidden="false" customHeight="false" outlineLevel="0" collapsed="false">
      <c r="A31" s="2" t="n">
        <v>2.98485881455985</v>
      </c>
      <c r="C31" s="15" t="n">
        <f aca="false">MIN(A2:A51)</f>
        <v>2.89262071448534</v>
      </c>
      <c r="D31" s="16" t="s">
        <v>15</v>
      </c>
      <c r="S31" s="9" t="s">
        <v>23</v>
      </c>
      <c r="T31" s="9"/>
      <c r="U31" s="9"/>
      <c r="V31" s="9"/>
      <c r="W31" s="9"/>
      <c r="X31" s="9"/>
      <c r="Y31" s="9"/>
      <c r="Z31" s="9"/>
    </row>
    <row r="32" customFormat="false" ht="13.8" hidden="false" customHeight="false" outlineLevel="0" collapsed="false">
      <c r="A32" s="2" t="n">
        <v>2.91958408587649</v>
      </c>
      <c r="C32" s="15" t="n">
        <f aca="false">C30-C31</f>
        <v>0.26737928551466</v>
      </c>
      <c r="D32" s="16" t="s">
        <v>17</v>
      </c>
      <c r="S32" s="9"/>
      <c r="T32" s="9"/>
      <c r="U32" s="9"/>
      <c r="V32" s="9"/>
      <c r="W32" s="9"/>
      <c r="X32" s="9"/>
      <c r="Y32" s="9"/>
      <c r="Z32" s="9"/>
    </row>
    <row r="33" customFormat="false" ht="13.8" hidden="false" customHeight="false" outlineLevel="0" collapsed="false">
      <c r="A33" s="2" t="n">
        <v>2.97735820723003</v>
      </c>
      <c r="S33" s="9"/>
      <c r="T33" s="9"/>
      <c r="U33" s="9"/>
      <c r="V33" s="9"/>
      <c r="W33" s="9"/>
      <c r="X33" s="9"/>
      <c r="Y33" s="9"/>
      <c r="Z33" s="9"/>
    </row>
    <row r="34" customFormat="false" ht="13.8" hidden="false" customHeight="false" outlineLevel="0" collapsed="false">
      <c r="A34" s="2" t="n">
        <v>3.07295300930383</v>
      </c>
    </row>
    <row r="35" customFormat="false" ht="13.8" hidden="false" customHeight="false" outlineLevel="0" collapsed="false">
      <c r="A35" s="2" t="n">
        <v>3.01330703769305</v>
      </c>
    </row>
    <row r="36" customFormat="false" ht="13.8" hidden="false" customHeight="false" outlineLevel="0" collapsed="false">
      <c r="A36" s="2" t="n">
        <v>2.97025454904144</v>
      </c>
    </row>
    <row r="37" customFormat="false" ht="13.8" hidden="false" customHeight="false" outlineLevel="0" collapsed="false">
      <c r="A37" s="2" t="n">
        <v>3.07966163936156</v>
      </c>
    </row>
    <row r="38" customFormat="false" ht="13.8" hidden="false" customHeight="false" outlineLevel="0" collapsed="false">
      <c r="A38" s="2" t="n">
        <v>3.01446735859851</v>
      </c>
      <c r="C38" s="5" t="s">
        <v>24</v>
      </c>
    </row>
    <row r="39" customFormat="false" ht="13.8" hidden="false" customHeight="false" outlineLevel="0" collapsed="false">
      <c r="A39" s="2" t="n">
        <v>2.95463502504626</v>
      </c>
      <c r="C39" s="5" t="n">
        <f aca="false">(C23-C24)/C26</f>
        <v>855.580695970118</v>
      </c>
    </row>
    <row r="40" customFormat="false" ht="13.8" hidden="false" customHeight="false" outlineLevel="0" collapsed="false">
      <c r="A40" s="2" t="n">
        <v>3.02750805154814</v>
      </c>
    </row>
    <row r="41" customFormat="false" ht="13.8" hidden="false" customHeight="true" outlineLevel="0" collapsed="false">
      <c r="A41" s="2" t="n">
        <v>2.97978693860215</v>
      </c>
      <c r="F41" s="17" t="s">
        <v>25</v>
      </c>
      <c r="G41" s="17"/>
      <c r="H41" s="17"/>
      <c r="I41" s="17"/>
      <c r="J41" s="17"/>
      <c r="K41" s="17"/>
      <c r="L41" s="17"/>
      <c r="M41" s="17"/>
      <c r="N41" s="17"/>
    </row>
    <row r="42" customFormat="false" ht="13.8" hidden="false" customHeight="false" outlineLevel="0" collapsed="false">
      <c r="A42" s="2" t="n">
        <v>2.95447951426127</v>
      </c>
      <c r="F42" s="17"/>
      <c r="G42" s="17"/>
      <c r="H42" s="17"/>
      <c r="I42" s="17"/>
      <c r="J42" s="17"/>
      <c r="K42" s="17"/>
      <c r="L42" s="17"/>
      <c r="M42" s="17"/>
      <c r="N42" s="17"/>
    </row>
    <row r="43" customFormat="false" ht="13.8" hidden="false" customHeight="false" outlineLevel="0" collapsed="false">
      <c r="A43" s="2" t="n">
        <v>2.95711483345281</v>
      </c>
      <c r="F43" s="17"/>
      <c r="G43" s="17"/>
      <c r="H43" s="17"/>
      <c r="I43" s="17"/>
      <c r="J43" s="17"/>
      <c r="K43" s="17"/>
      <c r="L43" s="17"/>
      <c r="M43" s="17"/>
      <c r="N43" s="17"/>
    </row>
    <row r="44" customFormat="false" ht="13.8" hidden="false" customHeight="false" outlineLevel="0" collapsed="false">
      <c r="A44" s="2" t="n">
        <v>2.99194275618978</v>
      </c>
      <c r="F44" s="17"/>
      <c r="G44" s="17"/>
      <c r="H44" s="17"/>
      <c r="I44" s="17"/>
      <c r="J44" s="17"/>
      <c r="K44" s="17"/>
      <c r="L44" s="17"/>
      <c r="M44" s="17"/>
      <c r="N44" s="17"/>
    </row>
    <row r="45" customFormat="false" ht="13.8" hidden="false" customHeight="false" outlineLevel="0" collapsed="false">
      <c r="A45" s="2" t="n">
        <v>3.0562467559842</v>
      </c>
      <c r="F45" s="17"/>
      <c r="G45" s="17"/>
      <c r="H45" s="17"/>
      <c r="I45" s="17"/>
      <c r="J45" s="17"/>
      <c r="K45" s="17"/>
      <c r="L45" s="17"/>
      <c r="M45" s="17"/>
      <c r="N45" s="17"/>
    </row>
    <row r="46" customFormat="false" ht="13.8" hidden="false" customHeight="false" outlineLevel="0" collapsed="false">
      <c r="A46" s="2" t="n">
        <v>2.98682954375515</v>
      </c>
      <c r="F46" s="17"/>
      <c r="G46" s="17"/>
      <c r="H46" s="17"/>
      <c r="I46" s="17"/>
      <c r="J46" s="17"/>
      <c r="K46" s="17"/>
      <c r="L46" s="17"/>
      <c r="M46" s="17"/>
      <c r="N46" s="17"/>
    </row>
    <row r="47" customFormat="false" ht="13.8" hidden="false" customHeight="false" outlineLevel="0" collapsed="false">
      <c r="A47" s="2" t="n">
        <v>3.09055087851859</v>
      </c>
    </row>
    <row r="48" customFormat="false" ht="13.8" hidden="false" customHeight="false" outlineLevel="0" collapsed="false">
      <c r="A48" s="2" t="n">
        <v>3.02510671382544</v>
      </c>
    </row>
    <row r="49" customFormat="false" ht="13.8" hidden="false" customHeight="false" outlineLevel="0" collapsed="false">
      <c r="A49" s="2" t="n">
        <v>3.01381869033449</v>
      </c>
    </row>
    <row r="50" customFormat="false" ht="13.8" hidden="false" customHeight="false" outlineLevel="0" collapsed="false">
      <c r="A50" s="2" t="n">
        <v>3.05852601992333</v>
      </c>
    </row>
    <row r="51" customFormat="false" ht="13.8" hidden="false" customHeight="false" outlineLevel="0" collapsed="false">
      <c r="A51" s="2" t="n">
        <v>2.98916618624297</v>
      </c>
    </row>
    <row r="52" customFormat="false" ht="13.8" hidden="false" customHeight="false" outlineLevel="0" collapsed="false">
      <c r="A52" s="2"/>
    </row>
  </sheetData>
  <mergeCells count="4">
    <mergeCell ref="S23:Z25"/>
    <mergeCell ref="S27:Z29"/>
    <mergeCell ref="S31:Z33"/>
    <mergeCell ref="F41:N46"/>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51"/>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D2" activeCellId="0" sqref="D2"/>
    </sheetView>
  </sheetViews>
  <sheetFormatPr defaultColWidth="11.53515625" defaultRowHeight="13.8" zeroHeight="false" outlineLevelRow="0" outlineLevelCol="0"/>
  <cols>
    <col collapsed="false" customWidth="true" hidden="false" outlineLevel="0" max="2" min="1" style="0" width="8.67"/>
    <col collapsed="false" customWidth="true" hidden="false" outlineLevel="0" max="4" min="3" style="0" width="13.56"/>
    <col collapsed="false" customWidth="true" hidden="false" outlineLevel="0" max="64" min="5" style="0" width="8.67"/>
  </cols>
  <sheetData>
    <row r="1" customFormat="false" ht="35.05" hidden="false" customHeight="false" outlineLevel="0" collapsed="false">
      <c r="A1" s="13" t="s">
        <v>0</v>
      </c>
      <c r="B1" s="11" t="s">
        <v>1</v>
      </c>
      <c r="C1" s="13" t="s">
        <v>2</v>
      </c>
      <c r="D1" s="13" t="s">
        <v>3</v>
      </c>
    </row>
    <row r="2" customFormat="false" ht="13.8" hidden="false" customHeight="false" outlineLevel="0" collapsed="false">
      <c r="A2" s="2" t="n">
        <v>2.95062815045749</v>
      </c>
      <c r="B2" s="0" t="n">
        <v>2.8</v>
      </c>
      <c r="C2" s="0" t="n">
        <f aca="false" t="array" ref="C2:C22">FREQUENCY(A$2:A$51,B$2:B$22)</f>
        <v>0</v>
      </c>
      <c r="D2" s="3" t="n">
        <f aca="false">C2/C$23</f>
        <v>0</v>
      </c>
    </row>
    <row r="3" customFormat="false" ht="13.8" hidden="false" customHeight="false" outlineLevel="0" collapsed="false">
      <c r="A3" s="2" t="n">
        <v>2.98993863955631</v>
      </c>
      <c r="B3" s="0" t="n">
        <f aca="false">B2+0.02</f>
        <v>2.82</v>
      </c>
      <c r="C3" s="0" t="n">
        <v>0</v>
      </c>
      <c r="D3" s="3" t="n">
        <f aca="false">C3/C$23</f>
        <v>0</v>
      </c>
    </row>
    <row r="4" customFormat="false" ht="13.8" hidden="false" customHeight="false" outlineLevel="0" collapsed="false">
      <c r="A4" s="2" t="n">
        <v>3.13471738527436</v>
      </c>
      <c r="B4" s="0" t="n">
        <f aca="false">B3+0.02</f>
        <v>2.84</v>
      </c>
      <c r="C4" s="0" t="n">
        <v>0</v>
      </c>
      <c r="D4" s="3" t="n">
        <f aca="false">C4/C$23</f>
        <v>0</v>
      </c>
    </row>
    <row r="5" customFormat="false" ht="13.8" hidden="false" customHeight="false" outlineLevel="0" collapsed="false">
      <c r="A5" s="2" t="n">
        <v>3.06367808702698</v>
      </c>
      <c r="B5" s="0" t="n">
        <f aca="false">B4+0.02</f>
        <v>2.86</v>
      </c>
      <c r="C5" s="0" t="n">
        <v>0</v>
      </c>
      <c r="D5" s="3" t="n">
        <f aca="false">C5/C$23</f>
        <v>0</v>
      </c>
    </row>
    <row r="6" customFormat="false" ht="13.8" hidden="false" customHeight="false" outlineLevel="0" collapsed="false">
      <c r="A6" s="2" t="n">
        <v>3.01385538170747</v>
      </c>
      <c r="B6" s="0" t="n">
        <f aca="false">B5+0.02</f>
        <v>2.88</v>
      </c>
      <c r="C6" s="0" t="n">
        <v>1</v>
      </c>
      <c r="D6" s="3" t="n">
        <f aca="false">C6/C$23</f>
        <v>0.02</v>
      </c>
    </row>
    <row r="7" customFormat="false" ht="13.8" hidden="false" customHeight="false" outlineLevel="0" collapsed="false">
      <c r="A7" s="2" t="n">
        <v>3.02124883128587</v>
      </c>
      <c r="B7" s="0" t="n">
        <f aca="false">B6+0.02</f>
        <v>2.9</v>
      </c>
      <c r="C7" s="0" t="n">
        <v>0</v>
      </c>
      <c r="D7" s="3" t="n">
        <f aca="false">C7/C$23</f>
        <v>0</v>
      </c>
    </row>
    <row r="8" customFormat="false" ht="13.8" hidden="false" customHeight="false" outlineLevel="0" collapsed="false">
      <c r="A8" s="2" t="n">
        <v>3.04241511960933</v>
      </c>
      <c r="B8" s="0" t="n">
        <f aca="false">B7+0.02</f>
        <v>2.92</v>
      </c>
      <c r="C8" s="0" t="n">
        <v>0</v>
      </c>
      <c r="D8" s="3" t="n">
        <f aca="false">C8/C$23</f>
        <v>0</v>
      </c>
    </row>
    <row r="9" customFormat="false" ht="13.8" hidden="false" customHeight="false" outlineLevel="0" collapsed="false">
      <c r="A9" s="2" t="n">
        <v>3.0790229337309</v>
      </c>
      <c r="B9" s="0" t="n">
        <f aca="false">B8+0.02</f>
        <v>2.94</v>
      </c>
      <c r="C9" s="0" t="n">
        <v>0</v>
      </c>
      <c r="D9" s="3" t="n">
        <f aca="false">C9/C$23</f>
        <v>0</v>
      </c>
    </row>
    <row r="10" customFormat="false" ht="13.8" hidden="false" customHeight="false" outlineLevel="0" collapsed="false">
      <c r="A10" s="2" t="n">
        <v>3.01081593323243</v>
      </c>
      <c r="B10" s="0" t="n">
        <f aca="false">B9+0.02</f>
        <v>2.96</v>
      </c>
      <c r="C10" s="0" t="n">
        <v>4</v>
      </c>
      <c r="D10" s="3" t="n">
        <f aca="false">C10/C$23</f>
        <v>0.08</v>
      </c>
    </row>
    <row r="11" customFormat="false" ht="13.8" hidden="false" customHeight="false" outlineLevel="0" collapsed="false">
      <c r="A11" s="2" t="n">
        <v>3.10099350269594</v>
      </c>
      <c r="B11" s="0" t="n">
        <f aca="false">B10+0.02</f>
        <v>2.98</v>
      </c>
      <c r="C11" s="0" t="n">
        <v>1</v>
      </c>
      <c r="D11" s="3" t="n">
        <f aca="false">C11/C$23</f>
        <v>0.02</v>
      </c>
    </row>
    <row r="12" customFormat="false" ht="13.8" hidden="false" customHeight="false" outlineLevel="0" collapsed="false">
      <c r="A12" s="2" t="n">
        <v>3.04286887115801</v>
      </c>
      <c r="B12" s="0" t="n">
        <f aca="false">B11+0.02</f>
        <v>3</v>
      </c>
      <c r="C12" s="0" t="n">
        <v>5</v>
      </c>
      <c r="D12" s="3" t="n">
        <f aca="false">C12/C$23</f>
        <v>0.1</v>
      </c>
    </row>
    <row r="13" customFormat="false" ht="13.8" hidden="false" customHeight="false" outlineLevel="0" collapsed="false">
      <c r="A13" s="2" t="n">
        <v>3.02828475693721</v>
      </c>
      <c r="B13" s="0" t="n">
        <f aca="false">B12+0.02</f>
        <v>3.02</v>
      </c>
      <c r="C13" s="0" t="n">
        <v>6</v>
      </c>
      <c r="D13" s="3" t="n">
        <f aca="false">C13/C$23</f>
        <v>0.12</v>
      </c>
    </row>
    <row r="14" customFormat="false" ht="13.8" hidden="false" customHeight="false" outlineLevel="0" collapsed="false">
      <c r="A14" s="2" t="n">
        <v>3.12565187179905</v>
      </c>
      <c r="B14" s="0" t="n">
        <f aca="false">B13+0.02</f>
        <v>3.04</v>
      </c>
      <c r="C14" s="0" t="n">
        <v>11</v>
      </c>
      <c r="D14" s="3" t="n">
        <f aca="false">C14/C$23</f>
        <v>0.22</v>
      </c>
    </row>
    <row r="15" customFormat="false" ht="13.8" hidden="false" customHeight="false" outlineLevel="0" collapsed="false">
      <c r="A15" s="2" t="n">
        <v>2.88</v>
      </c>
      <c r="B15" s="0" t="n">
        <f aca="false">B14+0.02</f>
        <v>3.06</v>
      </c>
      <c r="C15" s="0" t="n">
        <v>5</v>
      </c>
      <c r="D15" s="3" t="n">
        <f aca="false">C15/C$23</f>
        <v>0.1</v>
      </c>
    </row>
    <row r="16" customFormat="false" ht="13.8" hidden="false" customHeight="false" outlineLevel="0" collapsed="false">
      <c r="A16" s="2" t="n">
        <v>3.03149482643054</v>
      </c>
      <c r="B16" s="0" t="n">
        <f aca="false">B15+0.02</f>
        <v>3.08</v>
      </c>
      <c r="C16" s="0" t="n">
        <v>9</v>
      </c>
      <c r="D16" s="3" t="n">
        <f aca="false">C16/C$23</f>
        <v>0.18</v>
      </c>
    </row>
    <row r="17" customFormat="false" ht="13.8" hidden="false" customHeight="false" outlineLevel="0" collapsed="false">
      <c r="A17" s="2" t="n">
        <v>3.08010760337619</v>
      </c>
      <c r="B17" s="0" t="n">
        <f aca="false">B16+0.02</f>
        <v>3.1</v>
      </c>
      <c r="C17" s="0" t="n">
        <v>2</v>
      </c>
      <c r="D17" s="3" t="n">
        <f aca="false">C17/C$23</f>
        <v>0.04</v>
      </c>
    </row>
    <row r="18" customFormat="false" ht="13.8" hidden="false" customHeight="false" outlineLevel="0" collapsed="false">
      <c r="A18" s="2" t="n">
        <v>3.13264864872915</v>
      </c>
      <c r="B18" s="0" t="n">
        <f aca="false">B17+0.02</f>
        <v>3.12</v>
      </c>
      <c r="C18" s="0" t="n">
        <v>2</v>
      </c>
      <c r="D18" s="3" t="n">
        <f aca="false">C18/C$23</f>
        <v>0.04</v>
      </c>
    </row>
    <row r="19" customFormat="false" ht="13.8" hidden="false" customHeight="false" outlineLevel="0" collapsed="false">
      <c r="A19" s="2" t="n">
        <v>2.98851139369084</v>
      </c>
      <c r="B19" s="0" t="n">
        <f aca="false">B18+0.02</f>
        <v>3.14</v>
      </c>
      <c r="C19" s="0" t="n">
        <v>4</v>
      </c>
      <c r="D19" s="3" t="n">
        <f aca="false">C19/C$23</f>
        <v>0.08</v>
      </c>
    </row>
    <row r="20" customFormat="false" ht="13.8" hidden="false" customHeight="false" outlineLevel="0" collapsed="false">
      <c r="A20" s="2" t="n">
        <v>3.01590042050315</v>
      </c>
      <c r="B20" s="0" t="n">
        <f aca="false">B19+0.02</f>
        <v>3.16</v>
      </c>
      <c r="C20" s="0" t="n">
        <v>0</v>
      </c>
      <c r="D20" s="3" t="n">
        <f aca="false">C20/C$23</f>
        <v>0</v>
      </c>
    </row>
    <row r="21" customFormat="false" ht="13.8" hidden="false" customHeight="false" outlineLevel="0" collapsed="false">
      <c r="A21" s="2" t="n">
        <v>3.06531446595499</v>
      </c>
      <c r="B21" s="0" t="n">
        <f aca="false">B20+0.02</f>
        <v>3.18</v>
      </c>
      <c r="C21" s="0" t="n">
        <v>0</v>
      </c>
      <c r="D21" s="3" t="n">
        <f aca="false">C21/C$23</f>
        <v>0</v>
      </c>
    </row>
    <row r="22" customFormat="false" ht="13.8" hidden="false" customHeight="true" outlineLevel="0" collapsed="false">
      <c r="A22" s="2" t="n">
        <v>3.05104692290474</v>
      </c>
      <c r="B22" s="0" t="n">
        <f aca="false">B21+0.02</f>
        <v>3.2</v>
      </c>
      <c r="C22" s="0" t="n">
        <v>0</v>
      </c>
      <c r="D22" s="3" t="n">
        <f aca="false">C22/C$23</f>
        <v>0</v>
      </c>
      <c r="R22" s="18" t="s">
        <v>26</v>
      </c>
      <c r="S22" s="18"/>
      <c r="T22" s="18"/>
      <c r="U22" s="18"/>
      <c r="V22" s="18"/>
      <c r="W22" s="18"/>
      <c r="X22" s="18"/>
      <c r="Y22" s="18"/>
    </row>
    <row r="23" customFormat="false" ht="13.8" hidden="false" customHeight="false" outlineLevel="0" collapsed="false">
      <c r="A23" s="2" t="n">
        <v>3.03883478443444</v>
      </c>
      <c r="C23" s="14" t="n">
        <f aca="false">SUM(C2:C22)</f>
        <v>50</v>
      </c>
      <c r="R23" s="18"/>
      <c r="S23" s="18"/>
      <c r="T23" s="18"/>
      <c r="U23" s="18"/>
      <c r="V23" s="18"/>
      <c r="W23" s="18"/>
      <c r="X23" s="18"/>
      <c r="Y23" s="18"/>
    </row>
    <row r="24" customFormat="false" ht="13.8" hidden="false" customHeight="false" outlineLevel="0" collapsed="false">
      <c r="A24" s="2" t="n">
        <v>3.06747920329025</v>
      </c>
      <c r="C24" s="15" t="n">
        <f aca="false">AVERAGE(A2:A51)</f>
        <v>3.03460510579436</v>
      </c>
      <c r="D24" s="19" t="s">
        <v>5</v>
      </c>
      <c r="R24" s="18"/>
      <c r="S24" s="18"/>
      <c r="T24" s="18"/>
      <c r="U24" s="18"/>
      <c r="V24" s="18"/>
      <c r="W24" s="18"/>
      <c r="X24" s="18"/>
      <c r="Y24" s="18"/>
    </row>
    <row r="25" customFormat="false" ht="13.8" hidden="false" customHeight="false" outlineLevel="0" collapsed="false">
      <c r="A25" s="2" t="n">
        <v>3.08166503080429</v>
      </c>
      <c r="C25" s="15" t="n">
        <f aca="false">MEDIAN(A2:A51)</f>
        <v>3.03224130891195</v>
      </c>
      <c r="D25" s="19" t="s">
        <v>7</v>
      </c>
      <c r="R25" s="18"/>
      <c r="S25" s="18"/>
      <c r="T25" s="18"/>
      <c r="U25" s="18"/>
      <c r="V25" s="18"/>
      <c r="W25" s="18"/>
      <c r="X25" s="18"/>
      <c r="Y25" s="18"/>
    </row>
    <row r="26" customFormat="false" ht="13.8" hidden="false" customHeight="false" outlineLevel="0" collapsed="false">
      <c r="A26" s="2" t="n">
        <v>2.98360492305666</v>
      </c>
      <c r="C26" s="14" t="n">
        <f aca="false">_xlfn.STDEV.P(A2:A51)</f>
        <v>0.051910170549924</v>
      </c>
      <c r="D26" s="19" t="s">
        <v>8</v>
      </c>
      <c r="R26" s="18"/>
      <c r="S26" s="18"/>
      <c r="T26" s="18"/>
      <c r="U26" s="18"/>
      <c r="V26" s="18"/>
      <c r="W26" s="18"/>
      <c r="X26" s="18"/>
      <c r="Y26" s="18"/>
    </row>
    <row r="27" customFormat="false" ht="13.8" hidden="false" customHeight="false" outlineLevel="0" collapsed="false">
      <c r="A27" s="2" t="n">
        <v>3.1262298218303</v>
      </c>
      <c r="C27" s="14" t="n">
        <f aca="false">C26*3</f>
        <v>0.155730511649772</v>
      </c>
      <c r="D27" s="19" t="s">
        <v>9</v>
      </c>
    </row>
    <row r="28" customFormat="false" ht="20.85" hidden="false" customHeight="true" outlineLevel="0" collapsed="false">
      <c r="A28" s="2" t="n">
        <v>3.02761516453828</v>
      </c>
      <c r="C28" s="15" t="n">
        <f aca="false">C24-C27</f>
        <v>2.87887459414458</v>
      </c>
      <c r="D28" s="19" t="s">
        <v>11</v>
      </c>
    </row>
    <row r="29" customFormat="false" ht="32.8" hidden="false" customHeight="true" outlineLevel="0" collapsed="false">
      <c r="A29" s="2" t="n">
        <v>3.0654372982845</v>
      </c>
      <c r="C29" s="15" t="n">
        <f aca="false">C24+C27</f>
        <v>3.19033561744413</v>
      </c>
      <c r="D29" s="19" t="s">
        <v>13</v>
      </c>
    </row>
    <row r="30" customFormat="false" ht="13.8" hidden="false" customHeight="false" outlineLevel="0" collapsed="false">
      <c r="A30" s="2" t="n">
        <v>3.07460777261385</v>
      </c>
      <c r="C30" s="15" t="n">
        <f aca="false">MAX(A2:A51)</f>
        <v>3.13471738527436</v>
      </c>
      <c r="D30" s="19" t="s">
        <v>14</v>
      </c>
    </row>
    <row r="31" customFormat="false" ht="13.8" hidden="false" customHeight="false" outlineLevel="0" collapsed="false">
      <c r="A31" s="2" t="n">
        <v>2.94288320341039</v>
      </c>
      <c r="C31" s="15" t="n">
        <f aca="false">MIN(A2:A51)</f>
        <v>2.88</v>
      </c>
      <c r="D31" s="19" t="s">
        <v>15</v>
      </c>
    </row>
    <row r="32" customFormat="false" ht="13.8" hidden="false" customHeight="false" outlineLevel="0" collapsed="false">
      <c r="A32" s="2" t="n">
        <v>3.01698568534486</v>
      </c>
      <c r="C32" s="15" t="n">
        <f aca="false">C30-C31</f>
        <v>0.25471738527436</v>
      </c>
      <c r="D32" s="19" t="s">
        <v>17</v>
      </c>
    </row>
    <row r="33" customFormat="false" ht="13.8" hidden="false" customHeight="false" outlineLevel="0" collapsed="false">
      <c r="A33" s="2" t="n">
        <v>3.06306977689594</v>
      </c>
    </row>
    <row r="34" customFormat="false" ht="13.8" hidden="false" customHeight="false" outlineLevel="0" collapsed="false">
      <c r="A34" s="2" t="n">
        <v>3.05389840412476</v>
      </c>
    </row>
    <row r="35" customFormat="false" ht="13.8" hidden="false" customHeight="false" outlineLevel="0" collapsed="false">
      <c r="A35" s="2" t="n">
        <v>3.05048576597882</v>
      </c>
    </row>
    <row r="36" customFormat="false" ht="13.8" hidden="false" customHeight="false" outlineLevel="0" collapsed="false">
      <c r="A36" s="2" t="n">
        <v>2.98524672081377</v>
      </c>
      <c r="C36" s="5" t="s">
        <v>27</v>
      </c>
    </row>
    <row r="37" customFormat="false" ht="13.8" hidden="false" customHeight="false" outlineLevel="0" collapsed="false">
      <c r="A37" s="2" t="n">
        <v>3.11157804746562</v>
      </c>
      <c r="C37" s="5" t="n">
        <f aca="false">(C$23-C$24)/$C$26</f>
        <v>904.743606053794</v>
      </c>
    </row>
    <row r="38" customFormat="false" ht="13.8" hidden="false" customHeight="false" outlineLevel="0" collapsed="false">
      <c r="A38" s="2" t="n">
        <v>2.99850236837773</v>
      </c>
    </row>
    <row r="39" customFormat="false" ht="13.8" hidden="false" customHeight="false" outlineLevel="0" collapsed="false">
      <c r="A39" s="2" t="n">
        <v>3.03025322103732</v>
      </c>
      <c r="H39" s="5" t="s">
        <v>4</v>
      </c>
    </row>
    <row r="40" customFormat="false" ht="13.8" hidden="false" customHeight="true" outlineLevel="0" collapsed="false">
      <c r="A40" s="2" t="n">
        <v>2.97197625584999</v>
      </c>
      <c r="H40" s="8" t="s">
        <v>28</v>
      </c>
      <c r="I40" s="8"/>
      <c r="J40" s="8"/>
      <c r="K40" s="8"/>
      <c r="L40" s="8"/>
      <c r="M40" s="8"/>
      <c r="N40" s="8"/>
      <c r="O40" s="8"/>
    </row>
    <row r="41" customFormat="false" ht="13.8" hidden="false" customHeight="false" outlineLevel="0" collapsed="false">
      <c r="A41" s="2" t="n">
        <v>3.00758382097616</v>
      </c>
      <c r="H41" s="8"/>
      <c r="I41" s="8"/>
      <c r="J41" s="8"/>
      <c r="K41" s="8"/>
      <c r="L41" s="8"/>
      <c r="M41" s="8"/>
      <c r="N41" s="8"/>
      <c r="O41" s="8"/>
    </row>
    <row r="42" customFormat="false" ht="13.8" hidden="false" customHeight="false" outlineLevel="0" collapsed="false">
      <c r="A42" s="2" t="n">
        <v>3.02744646344036</v>
      </c>
      <c r="H42" s="8"/>
      <c r="I42" s="8"/>
      <c r="J42" s="8"/>
      <c r="K42" s="8"/>
      <c r="L42" s="8"/>
      <c r="M42" s="8"/>
      <c r="N42" s="8"/>
      <c r="O42" s="8"/>
    </row>
    <row r="43" customFormat="false" ht="13.8" hidden="false" customHeight="false" outlineLevel="0" collapsed="false">
      <c r="A43" s="2" t="n">
        <v>3.06254066784195</v>
      </c>
      <c r="H43" s="5" t="s">
        <v>10</v>
      </c>
    </row>
    <row r="44" customFormat="false" ht="13.8" hidden="false" customHeight="true" outlineLevel="0" collapsed="false">
      <c r="A44" s="2" t="n">
        <v>3.03877291274805</v>
      </c>
      <c r="H44" s="8" t="s">
        <v>12</v>
      </c>
      <c r="I44" s="8"/>
      <c r="J44" s="8"/>
      <c r="K44" s="8"/>
      <c r="L44" s="8"/>
      <c r="M44" s="8"/>
      <c r="N44" s="8"/>
      <c r="O44" s="8"/>
    </row>
    <row r="45" customFormat="false" ht="13.8" hidden="false" customHeight="false" outlineLevel="0" collapsed="false">
      <c r="A45" s="2" t="n">
        <v>3.03174213845913</v>
      </c>
      <c r="H45" s="8"/>
      <c r="I45" s="8"/>
      <c r="J45" s="8"/>
      <c r="K45" s="8"/>
      <c r="L45" s="8"/>
      <c r="M45" s="8"/>
      <c r="N45" s="8"/>
      <c r="O45" s="8"/>
    </row>
    <row r="46" customFormat="false" ht="13.8" hidden="false" customHeight="false" outlineLevel="0" collapsed="false">
      <c r="A46" s="2" t="n">
        <v>3.03274047936478</v>
      </c>
      <c r="H46" s="8"/>
      <c r="I46" s="8"/>
      <c r="J46" s="8"/>
      <c r="K46" s="8"/>
      <c r="L46" s="8"/>
      <c r="M46" s="8"/>
      <c r="N46" s="8"/>
      <c r="O46" s="8"/>
    </row>
    <row r="47" customFormat="false" ht="13.8" hidden="false" customHeight="false" outlineLevel="0" collapsed="false">
      <c r="A47" s="2" t="n">
        <v>3.02186538181076</v>
      </c>
      <c r="H47" s="5" t="s">
        <v>16</v>
      </c>
    </row>
    <row r="48" customFormat="false" ht="13.8" hidden="false" customHeight="false" outlineLevel="0" collapsed="false">
      <c r="A48" s="2" t="n">
        <v>2.94420257545405</v>
      </c>
      <c r="H48" s="9" t="s">
        <v>29</v>
      </c>
      <c r="I48" s="9"/>
      <c r="J48" s="9"/>
      <c r="K48" s="9"/>
      <c r="L48" s="9"/>
      <c r="M48" s="9"/>
      <c r="N48" s="9"/>
      <c r="O48" s="9"/>
    </row>
    <row r="49" customFormat="false" ht="13.8" hidden="false" customHeight="false" outlineLevel="0" collapsed="false">
      <c r="A49" s="2" t="n">
        <v>3.06812434422144</v>
      </c>
      <c r="H49" s="9"/>
      <c r="I49" s="9"/>
      <c r="J49" s="9"/>
      <c r="K49" s="9"/>
      <c r="L49" s="9"/>
      <c r="M49" s="9"/>
      <c r="N49" s="9"/>
      <c r="O49" s="9"/>
    </row>
    <row r="50" customFormat="false" ht="13.8" hidden="false" customHeight="false" outlineLevel="0" collapsed="false">
      <c r="A50" s="2" t="n">
        <v>3.00395695974246</v>
      </c>
      <c r="H50" s="9"/>
      <c r="I50" s="9"/>
      <c r="J50" s="9"/>
      <c r="K50" s="9"/>
      <c r="L50" s="9"/>
      <c r="M50" s="9"/>
      <c r="N50" s="9"/>
      <c r="O50" s="9"/>
    </row>
    <row r="51" customFormat="false" ht="13.8" hidden="false" customHeight="false" outlineLevel="0" collapsed="false">
      <c r="A51" s="2" t="n">
        <v>2.95178235144599</v>
      </c>
    </row>
  </sheetData>
  <mergeCells count="4">
    <mergeCell ref="R22:Y26"/>
    <mergeCell ref="H40:O42"/>
    <mergeCell ref="H44:O46"/>
    <mergeCell ref="H48:O50"/>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52"/>
  <sheetViews>
    <sheetView showFormulas="false" showGridLines="true" showRowColHeaders="true" showZeros="true" rightToLeft="false" tabSelected="false" showOutlineSymbols="true" defaultGridColor="true" view="normal" topLeftCell="A13" colorId="64" zoomScale="75" zoomScaleNormal="75" zoomScalePageLayoutView="100" workbookViewId="0">
      <selection pane="topLeft" activeCell="F10" activeCellId="0" sqref="F10"/>
    </sheetView>
  </sheetViews>
  <sheetFormatPr defaultColWidth="11.53515625" defaultRowHeight="13.8" zeroHeight="false" outlineLevelRow="0" outlineLevelCol="0"/>
  <cols>
    <col collapsed="false" customWidth="true" hidden="false" outlineLevel="0" max="1" min="1" style="0" width="26.42"/>
    <col collapsed="false" customWidth="true" hidden="false" outlineLevel="0" max="64" min="2" style="0" width="8.67"/>
  </cols>
  <sheetData>
    <row r="1" customFormat="false" ht="13.8" hidden="false" customHeight="false" outlineLevel="0" collapsed="false">
      <c r="A1" s="20" t="s">
        <v>30</v>
      </c>
      <c r="B1" s="0" t="s">
        <v>31</v>
      </c>
    </row>
    <row r="2" customFormat="false" ht="13.8" hidden="false" customHeight="false" outlineLevel="0" collapsed="false">
      <c r="A2" s="2" t="n">
        <v>1.55186565569299</v>
      </c>
      <c r="B2" s="21" t="n">
        <f aca="false">(A2/$A$52)*100</f>
        <v>2.11153789072476</v>
      </c>
      <c r="F2" s="0" t="e">
        <f aca="false">SUMIF(B2:B51 ,F2, A2:A51)* $A$52</f>
        <v>#VALUE!</v>
      </c>
    </row>
    <row r="3" customFormat="false" ht="13.8" hidden="false" customHeight="false" outlineLevel="0" collapsed="false">
      <c r="A3" s="2" t="n">
        <v>1.53760427761761</v>
      </c>
      <c r="B3" s="21" t="n">
        <f aca="false">(A3/$A$52)*100</f>
        <v>2.09213322120995</v>
      </c>
    </row>
    <row r="4" customFormat="false" ht="13.8" hidden="false" customHeight="false" outlineLevel="0" collapsed="false">
      <c r="A4" s="2" t="n">
        <v>1.52674421237913</v>
      </c>
      <c r="B4" s="21" t="n">
        <f aca="false">(A4/$A$52)*100</f>
        <v>2.07735653022341</v>
      </c>
    </row>
    <row r="5" customFormat="false" ht="13.8" hidden="false" customHeight="false" outlineLevel="0" collapsed="false">
      <c r="A5" s="2" t="n">
        <v>1.52575558444515</v>
      </c>
      <c r="B5" s="21" t="n">
        <f aca="false">(A5/$A$52)*100</f>
        <v>2.07601135879393</v>
      </c>
    </row>
    <row r="6" customFormat="false" ht="13.8" hidden="false" customHeight="false" outlineLevel="0" collapsed="false">
      <c r="A6" s="2" t="n">
        <v>1.50906038508607</v>
      </c>
      <c r="B6" s="21" t="n">
        <f aca="false">(A6/$A$52)*100</f>
        <v>2.05329512307431</v>
      </c>
    </row>
    <row r="7" customFormat="false" ht="13.8" hidden="false" customHeight="false" outlineLevel="0" collapsed="false">
      <c r="A7" s="2" t="n">
        <v>1.50862237944905</v>
      </c>
      <c r="B7" s="21" t="n">
        <f aca="false">(A7/$A$52)*100</f>
        <v>2.05269915299435</v>
      </c>
    </row>
    <row r="8" customFormat="false" ht="13.8" hidden="false" customHeight="false" outlineLevel="0" collapsed="false">
      <c r="A8" s="2" t="n">
        <v>1.50822231592966</v>
      </c>
      <c r="B8" s="21" t="n">
        <f aca="false">(A8/$A$52)*100</f>
        <v>2.05215480865836</v>
      </c>
    </row>
    <row r="9" customFormat="false" ht="13.8" hidden="false" customHeight="false" outlineLevel="0" collapsed="false">
      <c r="A9" s="2" t="n">
        <v>1.50788998734849</v>
      </c>
      <c r="B9" s="21" t="n">
        <f aca="false">(A9/$A$52)*100</f>
        <v>2.05170262751192</v>
      </c>
    </row>
    <row r="10" customFormat="false" ht="13.8" hidden="false" customHeight="false" outlineLevel="0" collapsed="false">
      <c r="A10" s="2" t="n">
        <v>1.50365725589749</v>
      </c>
      <c r="B10" s="21" t="n">
        <f aca="false">(A10/$A$52)*100</f>
        <v>2.04594338359331</v>
      </c>
    </row>
    <row r="11" customFormat="false" ht="13.8" hidden="false" customHeight="false" outlineLevel="0" collapsed="false">
      <c r="A11" s="2" t="n">
        <v>1.50263686444444</v>
      </c>
      <c r="B11" s="21" t="n">
        <f aca="false">(A11/$A$52)*100</f>
        <v>2.04455499329768</v>
      </c>
    </row>
    <row r="12" customFormat="false" ht="13.8" hidden="false" customHeight="false" outlineLevel="0" collapsed="false">
      <c r="A12" s="2" t="n">
        <v>1.50060133898079</v>
      </c>
      <c r="B12" s="21" t="n">
        <f aca="false">(A12/$A$52)*100</f>
        <v>2.041785366218</v>
      </c>
    </row>
    <row r="13" customFormat="false" ht="13.8" hidden="false" customHeight="false" outlineLevel="0" collapsed="false">
      <c r="A13" s="2" t="n">
        <v>1.4984998612495</v>
      </c>
      <c r="B13" s="21" t="n">
        <f aca="false">(A13/$A$52)*100</f>
        <v>2.03892600153018</v>
      </c>
    </row>
    <row r="14" customFormat="false" ht="13.8" hidden="false" customHeight="false" outlineLevel="0" collapsed="false">
      <c r="A14" s="2" t="n">
        <v>1.49441360000918</v>
      </c>
      <c r="B14" s="21" t="n">
        <f aca="false">(A14/$A$52)*100</f>
        <v>2.03336605153793</v>
      </c>
    </row>
    <row r="15" customFormat="false" ht="13.8" hidden="false" customHeight="false" outlineLevel="0" collapsed="false">
      <c r="A15" s="2" t="n">
        <v>1.4884815935395</v>
      </c>
      <c r="B15" s="21" t="n">
        <f aca="false">(A15/$A$52)*100</f>
        <v>2.02529469794956</v>
      </c>
    </row>
    <row r="16" customFormat="false" ht="13.8" hidden="false" customHeight="false" outlineLevel="0" collapsed="false">
      <c r="A16" s="2" t="n">
        <v>1.48808536964193</v>
      </c>
      <c r="B16" s="21" t="n">
        <f aca="false">(A16/$A$52)*100</f>
        <v>2.02475557797493</v>
      </c>
    </row>
    <row r="17" customFormat="false" ht="13.8" hidden="false" customHeight="false" outlineLevel="0" collapsed="false">
      <c r="A17" s="2" t="n">
        <v>1.48786291610461</v>
      </c>
      <c r="B17" s="21" t="n">
        <f aca="false">(A17/$A$52)*100</f>
        <v>2.02445289773244</v>
      </c>
    </row>
    <row r="18" customFormat="false" ht="13.8" hidden="false" customHeight="false" outlineLevel="0" collapsed="false">
      <c r="A18" s="2" t="n">
        <v>1.4862769526032</v>
      </c>
      <c r="B18" s="21" t="n">
        <f aca="false">(A18/$A$52)*100</f>
        <v>2.02229496478621</v>
      </c>
    </row>
    <row r="19" customFormat="false" ht="13.8" hidden="false" customHeight="false" outlineLevel="0" collapsed="false">
      <c r="A19" s="2" t="n">
        <v>1.48563525628922</v>
      </c>
      <c r="B19" s="21" t="n">
        <f aca="false">(A19/$A$52)*100</f>
        <v>2.02142184405161</v>
      </c>
    </row>
    <row r="20" customFormat="false" ht="13.8" hidden="false" customHeight="false" outlineLevel="0" collapsed="false">
      <c r="A20" s="2" t="n">
        <v>1.47620598145772</v>
      </c>
      <c r="B20" s="21" t="n">
        <f aca="false">(A20/$A$52)*100</f>
        <v>2.00859195055166</v>
      </c>
    </row>
    <row r="21" customFormat="false" ht="13.8" hidden="false" customHeight="false" outlineLevel="0" collapsed="false">
      <c r="A21" s="2" t="n">
        <v>1.47602390702233</v>
      </c>
      <c r="B21" s="21" t="n">
        <f aca="false">(A21/$A$52)*100</f>
        <v>2.00834421192309</v>
      </c>
    </row>
    <row r="22" customFormat="false" ht="13.8" hidden="false" customHeight="false" outlineLevel="0" collapsed="false">
      <c r="A22" s="2" t="n">
        <v>1.47587364200333</v>
      </c>
      <c r="B22" s="21" t="n">
        <f aca="false">(A22/$A$52)*100</f>
        <v>2.00813975461063</v>
      </c>
    </row>
    <row r="23" customFormat="false" ht="13.8" hidden="false" customHeight="false" outlineLevel="0" collapsed="false">
      <c r="A23" s="2" t="n">
        <v>1.47475846709383</v>
      </c>
      <c r="B23" s="21" t="n">
        <f aca="false">(A23/$A$52)*100</f>
        <v>2.00662239770054</v>
      </c>
    </row>
    <row r="24" customFormat="false" ht="13.8" hidden="false" customHeight="false" outlineLevel="0" collapsed="false">
      <c r="A24" s="2" t="n">
        <v>1.47108179492257</v>
      </c>
      <c r="B24" s="21" t="n">
        <f aca="false">(A24/$A$52)*100</f>
        <v>2.00161975293364</v>
      </c>
    </row>
    <row r="25" customFormat="false" ht="13.8" hidden="false" customHeight="false" outlineLevel="0" collapsed="false">
      <c r="A25" s="2" t="n">
        <v>1.47094363266358</v>
      </c>
      <c r="B25" s="21" t="n">
        <f aca="false">(A25/$A$52)*100</f>
        <v>2.0014317631783</v>
      </c>
    </row>
    <row r="26" customFormat="false" ht="13.8" hidden="false" customHeight="false" outlineLevel="0" collapsed="false">
      <c r="A26" s="2" t="n">
        <v>1.47087106688863</v>
      </c>
      <c r="B26" s="21" t="n">
        <f aca="false">(A26/$A$52)*100</f>
        <v>2.00133302693602</v>
      </c>
    </row>
    <row r="27" customFormat="false" ht="13.8" hidden="false" customHeight="false" outlineLevel="0" collapsed="false">
      <c r="A27" s="2" t="n">
        <v>1.46745473705772</v>
      </c>
      <c r="B27" s="21" t="n">
        <f aca="false">(A27/$A$52)*100</f>
        <v>1.99668461561335</v>
      </c>
    </row>
    <row r="28" customFormat="false" ht="13.8" hidden="false" customHeight="false" outlineLevel="0" collapsed="false">
      <c r="A28" s="2" t="n">
        <v>1.46511773556982</v>
      </c>
      <c r="B28" s="21" t="n">
        <f aca="false">(A28/$A$52)*100</f>
        <v>1.9935047867575</v>
      </c>
    </row>
    <row r="29" customFormat="false" ht="13.8" hidden="false" customHeight="false" outlineLevel="0" collapsed="false">
      <c r="A29" s="2" t="n">
        <v>1.46323666588005</v>
      </c>
      <c r="B29" s="21" t="n">
        <f aca="false">(A29/$A$52)*100</f>
        <v>1.990945319119</v>
      </c>
    </row>
    <row r="30" customFormat="false" ht="13.8" hidden="false" customHeight="false" outlineLevel="0" collapsed="false">
      <c r="A30" s="2" t="n">
        <v>1.46206942877692</v>
      </c>
      <c r="B30" s="21" t="n">
        <f aca="false">(A30/$A$52)*100</f>
        <v>1.98935712405735</v>
      </c>
    </row>
    <row r="31" customFormat="false" ht="13.8" hidden="false" customHeight="false" outlineLevel="0" collapsed="false">
      <c r="A31" s="2" t="n">
        <v>1.4606579430805</v>
      </c>
      <c r="B31" s="21" t="n">
        <f aca="false">(A31/$A$52)*100</f>
        <v>1.98743659342425</v>
      </c>
    </row>
    <row r="32" customFormat="false" ht="13.8" hidden="false" customHeight="false" outlineLevel="0" collapsed="false">
      <c r="A32" s="2" t="n">
        <v>1.46009947919759</v>
      </c>
      <c r="B32" s="21" t="n">
        <f aca="false">(A32/$A$52)*100</f>
        <v>1.98667672246181</v>
      </c>
    </row>
    <row r="33" customFormat="false" ht="13.8" hidden="false" customHeight="false" outlineLevel="0" collapsed="false">
      <c r="A33" s="2" t="n">
        <v>1.45888856102026</v>
      </c>
      <c r="B33" s="21" t="n">
        <f aca="false">(A33/$A$52)*100</f>
        <v>1.98502909297493</v>
      </c>
    </row>
    <row r="34" customFormat="false" ht="13.8" hidden="false" customHeight="false" outlineLevel="0" collapsed="false">
      <c r="A34" s="2" t="n">
        <v>1.45796440891264</v>
      </c>
      <c r="B34" s="21" t="n">
        <f aca="false">(A34/$A$52)*100</f>
        <v>1.98377165024149</v>
      </c>
    </row>
    <row r="35" customFormat="false" ht="13.8" hidden="false" customHeight="false" outlineLevel="0" collapsed="false">
      <c r="A35" s="2" t="n">
        <v>1.45464758944187</v>
      </c>
      <c r="B35" s="21" t="n">
        <f aca="false">(A35/$A$52)*100</f>
        <v>1.97925863717007</v>
      </c>
    </row>
    <row r="36" customFormat="false" ht="13.8" hidden="false" customHeight="false" outlineLevel="0" collapsed="false">
      <c r="A36" s="2" t="n">
        <v>1.45266393964168</v>
      </c>
      <c r="B36" s="21" t="n">
        <f aca="false">(A36/$A$52)*100</f>
        <v>1.97655959444065</v>
      </c>
    </row>
    <row r="37" customFormat="false" ht="13.8" hidden="false" customHeight="false" outlineLevel="0" collapsed="false">
      <c r="A37" s="2" t="n">
        <v>1.44991040336559</v>
      </c>
      <c r="B37" s="21" t="n">
        <f aca="false">(A37/$A$52)*100</f>
        <v>1.97281300970304</v>
      </c>
    </row>
    <row r="38" customFormat="false" ht="13.8" hidden="false" customHeight="false" outlineLevel="0" collapsed="false">
      <c r="A38" s="2" t="n">
        <v>1.44959245574079</v>
      </c>
      <c r="B38" s="21" t="n">
        <f aca="false">(A38/$A$52)*100</f>
        <v>1.97238039592969</v>
      </c>
    </row>
    <row r="39" customFormat="false" ht="13.8" hidden="false" customHeight="false" outlineLevel="0" collapsed="false">
      <c r="A39" s="2" t="n">
        <v>1.44441105397454</v>
      </c>
      <c r="B39" s="21" t="n">
        <f aca="false">(A39/$A$52)*100</f>
        <v>1.96533034870662</v>
      </c>
    </row>
    <row r="40" customFormat="false" ht="13.8" hidden="false" customHeight="false" outlineLevel="0" collapsed="false">
      <c r="A40" s="2" t="n">
        <v>1.44437985962964</v>
      </c>
      <c r="B40" s="21" t="n">
        <f aca="false">(A40/$A$52)*100</f>
        <v>1.96528790428433</v>
      </c>
    </row>
    <row r="41" customFormat="false" ht="13.8" hidden="false" customHeight="false" outlineLevel="0" collapsed="false">
      <c r="A41" s="2" t="n">
        <v>1.44240980659391</v>
      </c>
      <c r="B41" s="21" t="n">
        <f aca="false">(A41/$A$52)*100</f>
        <v>1.96260736192138</v>
      </c>
    </row>
    <row r="42" customFormat="false" ht="13.8" hidden="false" customHeight="false" outlineLevel="0" collapsed="false">
      <c r="A42" s="2" t="n">
        <v>1.4417214777252</v>
      </c>
      <c r="B42" s="21" t="n">
        <f aca="false">(A42/$A$52)*100</f>
        <v>1.961670790845</v>
      </c>
    </row>
    <row r="43" customFormat="false" ht="13.8" hidden="false" customHeight="false" outlineLevel="0" collapsed="false">
      <c r="A43" s="2" t="n">
        <v>1.44105758797704</v>
      </c>
      <c r="B43" s="21" t="n">
        <f aca="false">(A43/$A$52)*100</f>
        <v>1.96076747273021</v>
      </c>
    </row>
    <row r="44" customFormat="false" ht="13.8" hidden="false" customHeight="false" outlineLevel="0" collapsed="false">
      <c r="A44" s="2" t="n">
        <v>1.43610158617607</v>
      </c>
      <c r="B44" s="21" t="n">
        <f aca="false">(A44/$A$52)*100</f>
        <v>1.95402411479142</v>
      </c>
    </row>
    <row r="45" customFormat="false" ht="13.8" hidden="false" customHeight="false" outlineLevel="0" collapsed="false">
      <c r="A45" s="2" t="n">
        <v>1.43533313623197</v>
      </c>
      <c r="B45" s="21" t="n">
        <f aca="false">(A45/$A$52)*100</f>
        <v>1.95297852739271</v>
      </c>
    </row>
    <row r="46" customFormat="false" ht="13.8" hidden="false" customHeight="false" outlineLevel="0" collapsed="false">
      <c r="A46" s="2" t="n">
        <v>1.43142782264031</v>
      </c>
      <c r="B46" s="21" t="n">
        <f aca="false">(A46/$A$52)*100</f>
        <v>1.94766478287255</v>
      </c>
    </row>
    <row r="47" customFormat="false" ht="13.8" hidden="false" customHeight="false" outlineLevel="0" collapsed="false">
      <c r="A47" s="2" t="n">
        <v>1.42227836823298</v>
      </c>
      <c r="B47" s="21" t="n">
        <f aca="false">(A47/$A$52)*100</f>
        <v>1.93521562556975</v>
      </c>
    </row>
    <row r="48" customFormat="false" ht="13.8" hidden="false" customHeight="false" outlineLevel="0" collapsed="false">
      <c r="A48" s="2" t="n">
        <v>1.41648328123593</v>
      </c>
      <c r="B48" s="21" t="n">
        <f aca="false">(A48/$A$52)*100</f>
        <v>1.92733057074595</v>
      </c>
    </row>
    <row r="49" customFormat="false" ht="13.8" hidden="false" customHeight="false" outlineLevel="0" collapsed="false">
      <c r="A49" s="2" t="n">
        <v>1.41280220600561</v>
      </c>
      <c r="B49" s="21" t="n">
        <f aca="false">(A49/$A$52)*100</f>
        <v>1.92232193497976</v>
      </c>
    </row>
    <row r="50" customFormat="false" ht="13.8" hidden="false" customHeight="false" outlineLevel="0" collapsed="false">
      <c r="A50" s="2" t="n">
        <v>1.40081826615696</v>
      </c>
      <c r="B50" s="21" t="n">
        <f aca="false">(A50/$A$52)*100</f>
        <v>1.9060160498809</v>
      </c>
    </row>
    <row r="51" customFormat="false" ht="13.8" hidden="false" customHeight="false" outlineLevel="0" collapsed="false">
      <c r="A51" s="2" t="n">
        <v>1.39536612585858</v>
      </c>
      <c r="B51" s="21" t="n">
        <f aca="false">(A51/$A$52)*100</f>
        <v>1.8985976236896</v>
      </c>
    </row>
    <row r="52" customFormat="false" ht="13.8" hidden="false" customHeight="false" outlineLevel="0" collapsed="false">
      <c r="A52" s="22" t="n">
        <f aca="false">SUM(A2:A51)</f>
        <v>73.4945682248842</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7"/>
  <sheetViews>
    <sheetView showFormulas="false" showGridLines="true" showRowColHeaders="true" showZeros="true" rightToLeft="false" tabSelected="false" showOutlineSymbols="true" defaultGridColor="true" view="normal" topLeftCell="B1" colorId="64" zoomScale="75" zoomScaleNormal="75" zoomScalePageLayoutView="100" workbookViewId="0">
      <selection pane="topLeft" activeCell="G33" activeCellId="0" sqref="G33"/>
    </sheetView>
  </sheetViews>
  <sheetFormatPr defaultColWidth="11.53515625" defaultRowHeight="12.8" zeroHeight="false" outlineLevelRow="0" outlineLevelCol="0"/>
  <sheetData>
    <row r="1" customFormat="false" ht="24.85" hidden="false" customHeight="false" outlineLevel="0" collapsed="false">
      <c r="A1" s="12" t="s">
        <v>32</v>
      </c>
      <c r="B1" s="12" t="s">
        <v>33</v>
      </c>
      <c r="C1" s="12" t="s">
        <v>34</v>
      </c>
    </row>
    <row r="2" customFormat="false" ht="13.8" hidden="false" customHeight="false" outlineLevel="0" collapsed="false">
      <c r="A2" s="0" t="n">
        <v>0.04</v>
      </c>
      <c r="B2" s="0" t="n">
        <v>0</v>
      </c>
      <c r="C2" s="0" t="n">
        <v>0</v>
      </c>
    </row>
    <row r="3" customFormat="false" ht="13.8" hidden="false" customHeight="false" outlineLevel="0" collapsed="false">
      <c r="A3" s="0" t="n">
        <v>0.08</v>
      </c>
      <c r="B3" s="0" t="n">
        <v>0</v>
      </c>
      <c r="C3" s="0" t="n">
        <v>0</v>
      </c>
    </row>
    <row r="4" customFormat="false" ht="13.8" hidden="false" customHeight="false" outlineLevel="0" collapsed="false">
      <c r="A4" s="0" t="n">
        <v>0.12</v>
      </c>
      <c r="B4" s="0" t="n">
        <v>0</v>
      </c>
      <c r="C4" s="0" t="n">
        <v>0</v>
      </c>
    </row>
    <row r="5" customFormat="false" ht="13.8" hidden="false" customHeight="false" outlineLevel="0" collapsed="false">
      <c r="A5" s="0" t="n">
        <v>0.2</v>
      </c>
      <c r="B5" s="0" t="n">
        <v>0</v>
      </c>
      <c r="C5" s="0" t="n">
        <v>0</v>
      </c>
    </row>
    <row r="6" customFormat="false" ht="13.8" hidden="false" customHeight="false" outlineLevel="0" collapsed="false">
      <c r="A6" s="0" t="n">
        <v>0.12</v>
      </c>
      <c r="B6" s="0" t="n">
        <v>0</v>
      </c>
      <c r="C6" s="0" t="n">
        <v>0.02</v>
      </c>
    </row>
    <row r="7" customFormat="false" ht="13.8" hidden="false" customHeight="false" outlineLevel="0" collapsed="false">
      <c r="A7" s="0" t="n">
        <v>0.1</v>
      </c>
      <c r="B7" s="0" t="n">
        <v>0.02</v>
      </c>
      <c r="C7" s="0" t="n">
        <v>0</v>
      </c>
    </row>
    <row r="8" customFormat="false" ht="13.8" hidden="false" customHeight="false" outlineLevel="0" collapsed="false">
      <c r="A8" s="0" t="n">
        <v>0.18</v>
      </c>
      <c r="B8" s="0" t="n">
        <v>0.04</v>
      </c>
      <c r="C8" s="0" t="n">
        <v>0</v>
      </c>
    </row>
    <row r="9" customFormat="false" ht="13.8" hidden="false" customHeight="false" outlineLevel="0" collapsed="false">
      <c r="A9" s="0" t="n">
        <v>0.06</v>
      </c>
      <c r="B9" s="0" t="n">
        <v>0.02</v>
      </c>
      <c r="C9" s="0" t="n">
        <v>0</v>
      </c>
    </row>
    <row r="10" customFormat="false" ht="13.8" hidden="false" customHeight="false" outlineLevel="0" collapsed="false">
      <c r="A10" s="0" t="n">
        <v>0.1</v>
      </c>
      <c r="B10" s="0" t="n">
        <v>0.12</v>
      </c>
      <c r="C10" s="0" t="n">
        <v>0.08</v>
      </c>
    </row>
    <row r="11" customFormat="false" ht="13.8" hidden="false" customHeight="false" outlineLevel="0" collapsed="false">
      <c r="A11" s="0" t="n">
        <v>0</v>
      </c>
      <c r="B11" s="0" t="n">
        <v>0.16</v>
      </c>
      <c r="C11" s="0" t="n">
        <v>0.02</v>
      </c>
    </row>
    <row r="12" customFormat="false" ht="13.8" hidden="false" customHeight="false" outlineLevel="0" collapsed="false">
      <c r="A12" s="0" t="n">
        <v>0</v>
      </c>
      <c r="B12" s="0" t="n">
        <v>0.16</v>
      </c>
      <c r="C12" s="0" t="n">
        <v>0.1</v>
      </c>
    </row>
    <row r="13" customFormat="false" ht="13.8" hidden="false" customHeight="false" outlineLevel="0" collapsed="false">
      <c r="A13" s="0" t="n">
        <v>0</v>
      </c>
      <c r="B13" s="0" t="n">
        <v>0.1</v>
      </c>
      <c r="C13" s="0" t="n">
        <v>0.12</v>
      </c>
    </row>
    <row r="14" customFormat="false" ht="13.8" hidden="false" customHeight="false" outlineLevel="0" collapsed="false">
      <c r="A14" s="0" t="n">
        <v>0</v>
      </c>
      <c r="B14" s="0" t="n">
        <v>0.08</v>
      </c>
      <c r="C14" s="0" t="n">
        <v>0.22</v>
      </c>
    </row>
    <row r="15" customFormat="false" ht="13.8" hidden="false" customHeight="false" outlineLevel="0" collapsed="false">
      <c r="A15" s="0" t="n">
        <v>0</v>
      </c>
      <c r="B15" s="0" t="n">
        <v>0.14</v>
      </c>
      <c r="C15" s="0" t="n">
        <v>0.1</v>
      </c>
    </row>
    <row r="16" customFormat="false" ht="13.8" hidden="false" customHeight="false" outlineLevel="0" collapsed="false">
      <c r="A16" s="0" t="n">
        <v>0</v>
      </c>
      <c r="B16" s="0" t="n">
        <v>0.08</v>
      </c>
      <c r="C16" s="0" t="n">
        <v>0.18</v>
      </c>
    </row>
    <row r="17" customFormat="false" ht="13.8" hidden="false" customHeight="false" outlineLevel="0" collapsed="false">
      <c r="A17" s="0" t="n">
        <v>0</v>
      </c>
      <c r="B17" s="0" t="n">
        <v>0.02</v>
      </c>
      <c r="C17" s="0" t="n">
        <v>0.04</v>
      </c>
    </row>
    <row r="18" customFormat="false" ht="13.8" hidden="false" customHeight="false" outlineLevel="0" collapsed="false">
      <c r="A18" s="0" t="n">
        <v>0</v>
      </c>
      <c r="B18" s="0" t="n">
        <v>0.02</v>
      </c>
      <c r="C18" s="0" t="n">
        <v>0.04</v>
      </c>
    </row>
    <row r="19" customFormat="false" ht="13.8" hidden="false" customHeight="false" outlineLevel="0" collapsed="false">
      <c r="A19" s="0" t="n">
        <v>0</v>
      </c>
      <c r="B19" s="0" t="n">
        <v>0.02</v>
      </c>
      <c r="C19" s="0" t="n">
        <v>0.08</v>
      </c>
    </row>
    <row r="20" customFormat="false" ht="13.8" hidden="false" customHeight="false" outlineLevel="0" collapsed="false">
      <c r="A20" s="0" t="n">
        <v>0</v>
      </c>
      <c r="B20" s="0" t="n">
        <v>0.02</v>
      </c>
      <c r="C20" s="0" t="n">
        <v>0</v>
      </c>
    </row>
    <row r="21" customFormat="false" ht="13.8" hidden="false" customHeight="false" outlineLevel="0" collapsed="false">
      <c r="A21" s="0" t="n">
        <v>0</v>
      </c>
      <c r="B21" s="0" t="n">
        <v>0</v>
      </c>
      <c r="C21" s="0" t="n">
        <v>0</v>
      </c>
    </row>
    <row r="22" customFormat="false" ht="13.8" hidden="false" customHeight="false" outlineLevel="0" collapsed="false">
      <c r="A22" s="0" t="n">
        <v>0</v>
      </c>
      <c r="B22" s="0" t="n">
        <v>0</v>
      </c>
      <c r="C22" s="0" t="n">
        <v>0</v>
      </c>
    </row>
    <row r="23" customFormat="false" ht="13.8" hidden="false" customHeight="true" outlineLevel="0" collapsed="false">
      <c r="E23" s="23" t="s">
        <v>35</v>
      </c>
      <c r="F23" s="23"/>
      <c r="G23" s="23"/>
      <c r="H23" s="23"/>
      <c r="I23" s="23"/>
      <c r="J23" s="23"/>
    </row>
    <row r="24" customFormat="false" ht="13.8" hidden="false" customHeight="false" outlineLevel="0" collapsed="false">
      <c r="E24" s="23"/>
      <c r="F24" s="23"/>
      <c r="G24" s="23"/>
      <c r="H24" s="23"/>
      <c r="I24" s="23"/>
      <c r="J24" s="23"/>
    </row>
    <row r="25" customFormat="false" ht="13.8" hidden="false" customHeight="false" outlineLevel="0" collapsed="false">
      <c r="E25" s="23"/>
      <c r="F25" s="23"/>
      <c r="G25" s="23"/>
      <c r="H25" s="23"/>
      <c r="I25" s="23"/>
      <c r="J25" s="23"/>
    </row>
    <row r="26" customFormat="false" ht="13.8" hidden="false" customHeight="false" outlineLevel="0" collapsed="false">
      <c r="E26" s="23"/>
      <c r="F26" s="23"/>
      <c r="G26" s="23"/>
      <c r="H26" s="23"/>
      <c r="I26" s="23"/>
      <c r="J26" s="23"/>
    </row>
    <row r="27" customFormat="false" ht="13.8" hidden="false" customHeight="false" outlineLevel="0" collapsed="false">
      <c r="E27" s="23"/>
      <c r="F27" s="23"/>
      <c r="G27" s="23"/>
      <c r="H27" s="23"/>
      <c r="I27" s="23"/>
      <c r="J27" s="23"/>
    </row>
  </sheetData>
  <mergeCells count="1">
    <mergeCell ref="E23:J27"/>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&amp;C&amp;"Arial,Regular"&amp;10&amp;A</oddHeader>
    <oddFooter>&amp;C&amp;"Arial,Regular"&amp;10Page &amp;P</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66"/>
  <sheetViews>
    <sheetView showFormulas="false" showGridLines="true" showRowColHeaders="true" showZeros="true" rightToLeft="false" tabSelected="true" showOutlineSymbols="true" defaultGridColor="true" view="normal" topLeftCell="A16" colorId="64" zoomScale="75" zoomScaleNormal="75" zoomScalePageLayoutView="100" workbookViewId="0">
      <selection pane="topLeft" activeCell="D47" activeCellId="0" sqref="D47"/>
    </sheetView>
  </sheetViews>
  <sheetFormatPr defaultColWidth="11.53515625" defaultRowHeight="13.8" zeroHeight="false" outlineLevelRow="0" outlineLevelCol="0"/>
  <cols>
    <col collapsed="false" customWidth="true" hidden="false" outlineLevel="0" max="2" min="2" style="0" width="15.76"/>
    <col collapsed="false" customWidth="true" hidden="false" outlineLevel="0" max="3" min="3" style="0" width="14.02"/>
  </cols>
  <sheetData>
    <row r="1" customFormat="false" ht="13.8" hidden="false" customHeight="false" outlineLevel="0" collapsed="false">
      <c r="A1" s="0" t="s">
        <v>36</v>
      </c>
    </row>
    <row r="2" customFormat="false" ht="13.8" hidden="false" customHeight="false" outlineLevel="0" collapsed="false">
      <c r="A2" s="0" t="s">
        <v>37</v>
      </c>
      <c r="B2" s="24" t="s">
        <v>38</v>
      </c>
      <c r="C2" s="25" t="s">
        <v>39</v>
      </c>
      <c r="D2" s="26" t="s">
        <v>40</v>
      </c>
    </row>
    <row r="3" customFormat="false" ht="13.8" hidden="false" customHeight="false" outlineLevel="0" collapsed="false">
      <c r="A3" s="0" t="s">
        <v>41</v>
      </c>
      <c r="B3" s="24"/>
      <c r="C3" s="25"/>
      <c r="D3" s="26"/>
    </row>
    <row r="4" customFormat="false" ht="13.8" hidden="false" customHeight="false" outlineLevel="0" collapsed="false">
      <c r="A4" s="0" t="n">
        <v>1</v>
      </c>
      <c r="B4" s="27" t="n">
        <f aca="false">A4/$A$10</f>
        <v>0.0476190476190476</v>
      </c>
      <c r="C4" s="28" t="n">
        <f aca="false">B4/$B$10</f>
        <v>0.0476190476190476</v>
      </c>
      <c r="D4" s="29" t="n">
        <f aca="false">C4/$C$10</f>
        <v>0.0476190476190476</v>
      </c>
    </row>
    <row r="5" customFormat="false" ht="13.8" hidden="false" customHeight="false" outlineLevel="0" collapsed="false">
      <c r="A5" s="0" t="n">
        <v>2</v>
      </c>
      <c r="B5" s="27" t="n">
        <f aca="false">A5/$A$10</f>
        <v>0.0952380952380952</v>
      </c>
      <c r="C5" s="28" t="n">
        <f aca="false">B5/$B$10</f>
        <v>0.0952380952380952</v>
      </c>
      <c r="D5" s="29" t="n">
        <f aca="false">C5/$C$10</f>
        <v>0.0952380952380952</v>
      </c>
    </row>
    <row r="6" customFormat="false" ht="13.8" hidden="false" customHeight="false" outlineLevel="0" collapsed="false">
      <c r="A6" s="0" t="n">
        <v>3</v>
      </c>
      <c r="B6" s="27" t="n">
        <f aca="false">A6/$A$10</f>
        <v>0.142857142857143</v>
      </c>
      <c r="C6" s="28" t="n">
        <f aca="false">B6/$B$10</f>
        <v>0.142857142857143</v>
      </c>
      <c r="D6" s="29" t="n">
        <f aca="false">C6/$C$10</f>
        <v>0.142857142857143</v>
      </c>
    </row>
    <row r="7" customFormat="false" ht="13.8" hidden="false" customHeight="false" outlineLevel="0" collapsed="false">
      <c r="A7" s="0" t="n">
        <v>4</v>
      </c>
      <c r="B7" s="27" t="n">
        <f aca="false">A7/$A$10</f>
        <v>0.19047619047619</v>
      </c>
      <c r="C7" s="28" t="n">
        <f aca="false">B7/$B$10</f>
        <v>0.19047619047619</v>
      </c>
      <c r="D7" s="29" t="n">
        <f aca="false">C7/$C$10</f>
        <v>0.19047619047619</v>
      </c>
    </row>
    <row r="8" customFormat="false" ht="13.8" hidden="false" customHeight="false" outlineLevel="0" collapsed="false">
      <c r="A8" s="0" t="n">
        <v>5</v>
      </c>
      <c r="B8" s="27" t="n">
        <f aca="false">A8/$A$10</f>
        <v>0.238095238095238</v>
      </c>
      <c r="C8" s="28" t="n">
        <f aca="false">B8/$B$10</f>
        <v>0.238095238095238</v>
      </c>
      <c r="D8" s="29" t="n">
        <f aca="false">C8/$C$10</f>
        <v>0.238095238095238</v>
      </c>
    </row>
    <row r="9" customFormat="false" ht="13.8" hidden="false" customHeight="false" outlineLevel="0" collapsed="false">
      <c r="A9" s="0" t="n">
        <v>6</v>
      </c>
      <c r="B9" s="27" t="n">
        <f aca="false">A9/$A$10</f>
        <v>0.285714285714286</v>
      </c>
      <c r="C9" s="28" t="n">
        <f aca="false">B9/$B$10</f>
        <v>0.285714285714286</v>
      </c>
      <c r="D9" s="29" t="n">
        <f aca="false">C9/$C$10</f>
        <v>0.285714285714286</v>
      </c>
    </row>
    <row r="10" customFormat="false" ht="13.8" hidden="false" customHeight="false" outlineLevel="0" collapsed="false">
      <c r="A10" s="30" t="n">
        <f aca="false">SUM(A4:A9)</f>
        <v>21</v>
      </c>
      <c r="B10" s="30" t="n">
        <f aca="false">SUM(B4:B9)</f>
        <v>1</v>
      </c>
      <c r="C10" s="31" t="n">
        <f aca="false">SUM(C4:C9)</f>
        <v>1</v>
      </c>
      <c r="D10" s="30"/>
      <c r="E10" s="32" t="s">
        <v>42</v>
      </c>
    </row>
    <row r="11" customFormat="false" ht="13.8" hidden="false" customHeight="false" outlineLevel="0" collapsed="false">
      <c r="A11" s="33" t="s">
        <v>43</v>
      </c>
      <c r="B11" s="33" t="n">
        <v>1</v>
      </c>
      <c r="C11" s="33" t="n">
        <v>2</v>
      </c>
    </row>
    <row r="12" customFormat="false" ht="13.8" hidden="false" customHeight="false" outlineLevel="0" collapsed="false">
      <c r="A12" s="33" t="s">
        <v>44</v>
      </c>
      <c r="B12" s="33" t="n">
        <v>6</v>
      </c>
      <c r="C12" s="33" t="n">
        <v>4</v>
      </c>
    </row>
    <row r="13" customFormat="false" ht="13.8" hidden="false" customHeight="false" outlineLevel="0" collapsed="false">
      <c r="A13" s="5" t="s">
        <v>45</v>
      </c>
      <c r="B13" s="34" t="n">
        <f aca="false">PROB(A4:A9, B4:B9,B11,B12)</f>
        <v>1</v>
      </c>
      <c r="C13" s="16" t="n">
        <f aca="false">PROB(B4:B9, C4:C9,B11,B12)</f>
        <v>0</v>
      </c>
      <c r="D13" s="16" t="n">
        <f aca="false">PROB(C4:C9, D4:D9,C11,C12)</f>
        <v>0</v>
      </c>
    </row>
    <row r="15" customFormat="false" ht="13.8" hidden="false" customHeight="false" outlineLevel="0" collapsed="false">
      <c r="A15" s="0" t="s">
        <v>46</v>
      </c>
    </row>
    <row r="17" customFormat="false" ht="13.8" hidden="false" customHeight="false" outlineLevel="0" collapsed="false">
      <c r="A17" s="0" t="s">
        <v>47</v>
      </c>
      <c r="B17" s="0" t="s">
        <v>48</v>
      </c>
    </row>
    <row r="18" customFormat="false" ht="13.8" hidden="false" customHeight="false" outlineLevel="0" collapsed="false">
      <c r="A18" s="0" t="s">
        <v>49</v>
      </c>
    </row>
    <row r="19" customFormat="false" ht="13.8" hidden="false" customHeight="false" outlineLevel="0" collapsed="false">
      <c r="A19" s="0" t="n">
        <v>1</v>
      </c>
      <c r="B19" s="21" t="n">
        <f aca="false">A19/$A$63</f>
        <v>0.00101010101010101</v>
      </c>
    </row>
    <row r="20" customFormat="false" ht="13.8" hidden="false" customHeight="false" outlineLevel="0" collapsed="false">
      <c r="A20" s="0" t="n">
        <v>2</v>
      </c>
      <c r="B20" s="21" t="n">
        <f aca="false">A20/$A$63</f>
        <v>0.00202020202020202</v>
      </c>
    </row>
    <row r="21" customFormat="false" ht="13.8" hidden="false" customHeight="false" outlineLevel="0" collapsed="false">
      <c r="A21" s="0" t="n">
        <v>3</v>
      </c>
      <c r="B21" s="21" t="n">
        <f aca="false">A21/$A$63</f>
        <v>0.00303030303030303</v>
      </c>
    </row>
    <row r="22" customFormat="false" ht="13.8" hidden="false" customHeight="false" outlineLevel="0" collapsed="false">
      <c r="A22" s="0" t="n">
        <v>4</v>
      </c>
      <c r="B22" s="21" t="n">
        <f aca="false">A22/$A$63</f>
        <v>0.00404040404040404</v>
      </c>
    </row>
    <row r="23" customFormat="false" ht="13.8" hidden="false" customHeight="false" outlineLevel="0" collapsed="false">
      <c r="A23" s="0" t="n">
        <v>5</v>
      </c>
      <c r="B23" s="21" t="n">
        <f aca="false">A23/$A$63</f>
        <v>0.00505050505050505</v>
      </c>
    </row>
    <row r="24" customFormat="false" ht="13.8" hidden="false" customHeight="false" outlineLevel="0" collapsed="false">
      <c r="A24" s="0" t="n">
        <v>6</v>
      </c>
      <c r="B24" s="21" t="n">
        <f aca="false">A24/$A$63</f>
        <v>0.00606060606060606</v>
      </c>
    </row>
    <row r="25" customFormat="false" ht="13.8" hidden="false" customHeight="false" outlineLevel="0" collapsed="false">
      <c r="A25" s="0" t="n">
        <v>7</v>
      </c>
      <c r="B25" s="21" t="n">
        <f aca="false">A25/$A$63</f>
        <v>0.00707070707070707</v>
      </c>
    </row>
    <row r="26" customFormat="false" ht="13.8" hidden="false" customHeight="false" outlineLevel="0" collapsed="false">
      <c r="A26" s="0" t="n">
        <v>8</v>
      </c>
      <c r="B26" s="21" t="n">
        <f aca="false">A26/$A$63</f>
        <v>0.00808080808080808</v>
      </c>
    </row>
    <row r="27" customFormat="false" ht="13.8" hidden="false" customHeight="false" outlineLevel="0" collapsed="false">
      <c r="A27" s="0" t="n">
        <v>9</v>
      </c>
      <c r="B27" s="21" t="n">
        <f aca="false">A27/$A$63</f>
        <v>0.00909090909090909</v>
      </c>
    </row>
    <row r="28" customFormat="false" ht="13.8" hidden="false" customHeight="false" outlineLevel="0" collapsed="false">
      <c r="A28" s="0" t="n">
        <v>10</v>
      </c>
      <c r="B28" s="21" t="n">
        <f aca="false">A28/$A$63</f>
        <v>0.0101010101010101</v>
      </c>
    </row>
    <row r="29" customFormat="false" ht="13.8" hidden="false" customHeight="false" outlineLevel="0" collapsed="false">
      <c r="A29" s="0" t="n">
        <v>11</v>
      </c>
      <c r="B29" s="21" t="n">
        <f aca="false">A29/$A$63</f>
        <v>0.0111111111111111</v>
      </c>
    </row>
    <row r="30" customFormat="false" ht="13.8" hidden="false" customHeight="false" outlineLevel="0" collapsed="false">
      <c r="A30" s="0" t="n">
        <v>12</v>
      </c>
      <c r="B30" s="21" t="n">
        <f aca="false">A30/$A$63</f>
        <v>0.0121212121212121</v>
      </c>
    </row>
    <row r="31" customFormat="false" ht="13.8" hidden="false" customHeight="false" outlineLevel="0" collapsed="false">
      <c r="A31" s="0" t="n">
        <v>13</v>
      </c>
      <c r="B31" s="21" t="n">
        <f aca="false">A31/$A$63</f>
        <v>0.0131313131313131</v>
      </c>
    </row>
    <row r="32" customFormat="false" ht="13.8" hidden="false" customHeight="false" outlineLevel="0" collapsed="false">
      <c r="A32" s="0" t="n">
        <v>14</v>
      </c>
      <c r="B32" s="21" t="n">
        <f aca="false">A32/$A$63</f>
        <v>0.0141414141414141</v>
      </c>
    </row>
    <row r="33" customFormat="false" ht="13.8" hidden="false" customHeight="false" outlineLevel="0" collapsed="false">
      <c r="A33" s="0" t="n">
        <v>15</v>
      </c>
      <c r="B33" s="21" t="n">
        <f aca="false">A33/$A$63</f>
        <v>0.0151515151515152</v>
      </c>
    </row>
    <row r="34" customFormat="false" ht="13.8" hidden="false" customHeight="false" outlineLevel="0" collapsed="false">
      <c r="A34" s="0" t="n">
        <v>16</v>
      </c>
      <c r="B34" s="21" t="n">
        <f aca="false">A34/$A$63</f>
        <v>0.0161616161616162</v>
      </c>
    </row>
    <row r="35" customFormat="false" ht="13.8" hidden="false" customHeight="false" outlineLevel="0" collapsed="false">
      <c r="A35" s="0" t="n">
        <v>17</v>
      </c>
      <c r="B35" s="21" t="n">
        <f aca="false">A35/$A$63</f>
        <v>0.0171717171717172</v>
      </c>
    </row>
    <row r="36" customFormat="false" ht="13.8" hidden="false" customHeight="false" outlineLevel="0" collapsed="false">
      <c r="A36" s="0" t="n">
        <v>18</v>
      </c>
      <c r="B36" s="21" t="n">
        <f aca="false">A36/$A$63</f>
        <v>0.0181818181818182</v>
      </c>
    </row>
    <row r="37" customFormat="false" ht="13.8" hidden="false" customHeight="false" outlineLevel="0" collapsed="false">
      <c r="A37" s="0" t="n">
        <v>19</v>
      </c>
      <c r="B37" s="21" t="n">
        <f aca="false">A37/$A$63</f>
        <v>0.0191919191919192</v>
      </c>
    </row>
    <row r="38" customFormat="false" ht="13.8" hidden="false" customHeight="false" outlineLevel="0" collapsed="false">
      <c r="A38" s="0" t="n">
        <v>20</v>
      </c>
      <c r="B38" s="21" t="n">
        <f aca="false">A38/$A$63</f>
        <v>0.0202020202020202</v>
      </c>
    </row>
    <row r="39" customFormat="false" ht="13.8" hidden="false" customHeight="false" outlineLevel="0" collapsed="false">
      <c r="A39" s="0" t="n">
        <v>21</v>
      </c>
      <c r="B39" s="21" t="n">
        <f aca="false">A39/$A$63</f>
        <v>0.0212121212121212</v>
      </c>
    </row>
    <row r="40" customFormat="false" ht="13.8" hidden="false" customHeight="false" outlineLevel="0" collapsed="false">
      <c r="A40" s="0" t="n">
        <v>22</v>
      </c>
      <c r="B40" s="21" t="n">
        <f aca="false">A40/$A$63</f>
        <v>0.0222222222222222</v>
      </c>
    </row>
    <row r="41" customFormat="false" ht="13.8" hidden="false" customHeight="false" outlineLevel="0" collapsed="false">
      <c r="A41" s="0" t="n">
        <v>23</v>
      </c>
      <c r="B41" s="21" t="n">
        <f aca="false">A41/$A$63</f>
        <v>0.0232323232323232</v>
      </c>
    </row>
    <row r="42" customFormat="false" ht="13.8" hidden="false" customHeight="false" outlineLevel="0" collapsed="false">
      <c r="A42" s="0" t="n">
        <v>24</v>
      </c>
      <c r="B42" s="21" t="n">
        <f aca="false">A42/$A$63</f>
        <v>0.0242424242424242</v>
      </c>
    </row>
    <row r="43" customFormat="false" ht="13.8" hidden="false" customHeight="false" outlineLevel="0" collapsed="false">
      <c r="A43" s="0" t="n">
        <v>25</v>
      </c>
      <c r="B43" s="21" t="n">
        <f aca="false">A43/$A$63</f>
        <v>0.0252525252525252</v>
      </c>
    </row>
    <row r="44" customFormat="false" ht="13.8" hidden="false" customHeight="false" outlineLevel="0" collapsed="false">
      <c r="A44" s="0" t="n">
        <v>26</v>
      </c>
      <c r="B44" s="21" t="n">
        <f aca="false">A44/$A$63</f>
        <v>0.0262626262626263</v>
      </c>
    </row>
    <row r="45" customFormat="false" ht="13.8" hidden="false" customHeight="false" outlineLevel="0" collapsed="false">
      <c r="A45" s="0" t="n">
        <v>27</v>
      </c>
      <c r="B45" s="21" t="n">
        <f aca="false">A45/$A$63</f>
        <v>0.0272727272727273</v>
      </c>
    </row>
    <row r="46" customFormat="false" ht="13.8" hidden="false" customHeight="false" outlineLevel="0" collapsed="false">
      <c r="A46" s="0" t="n">
        <v>28</v>
      </c>
      <c r="B46" s="21" t="n">
        <f aca="false">A46/$A$63</f>
        <v>0.0282828282828283</v>
      </c>
    </row>
    <row r="47" customFormat="false" ht="13.8" hidden="false" customHeight="false" outlineLevel="0" collapsed="false">
      <c r="A47" s="0" t="n">
        <v>29</v>
      </c>
      <c r="B47" s="21" t="n">
        <f aca="false">A47/$A$63</f>
        <v>0.0292929292929293</v>
      </c>
    </row>
    <row r="48" customFormat="false" ht="13.8" hidden="false" customHeight="false" outlineLevel="0" collapsed="false">
      <c r="A48" s="0" t="n">
        <v>30</v>
      </c>
      <c r="B48" s="21" t="n">
        <f aca="false">A48/$A$63</f>
        <v>0.0303030303030303</v>
      </c>
    </row>
    <row r="49" customFormat="false" ht="13.8" hidden="false" customHeight="false" outlineLevel="0" collapsed="false">
      <c r="A49" s="0" t="n">
        <v>31</v>
      </c>
      <c r="B49" s="21" t="n">
        <f aca="false">A49/$A$63</f>
        <v>0.0313131313131313</v>
      </c>
    </row>
    <row r="50" customFormat="false" ht="13.8" hidden="false" customHeight="false" outlineLevel="0" collapsed="false">
      <c r="A50" s="0" t="n">
        <v>32</v>
      </c>
      <c r="B50" s="21" t="n">
        <f aca="false">A50/$A$63</f>
        <v>0.0323232323232323</v>
      </c>
    </row>
    <row r="51" customFormat="false" ht="13.8" hidden="false" customHeight="false" outlineLevel="0" collapsed="false">
      <c r="A51" s="0" t="n">
        <v>33</v>
      </c>
      <c r="B51" s="21" t="n">
        <f aca="false">A51/$A$63</f>
        <v>0.0333333333333333</v>
      </c>
    </row>
    <row r="52" customFormat="false" ht="13.8" hidden="false" customHeight="false" outlineLevel="0" collapsed="false">
      <c r="A52" s="0" t="n">
        <v>34</v>
      </c>
      <c r="B52" s="21" t="n">
        <f aca="false">A52/$A$63</f>
        <v>0.0343434343434343</v>
      </c>
    </row>
    <row r="53" customFormat="false" ht="13.8" hidden="false" customHeight="false" outlineLevel="0" collapsed="false">
      <c r="A53" s="0" t="n">
        <v>35</v>
      </c>
      <c r="B53" s="21" t="n">
        <f aca="false">A53/$A$63</f>
        <v>0.0353535353535353</v>
      </c>
    </row>
    <row r="54" customFormat="false" ht="13.8" hidden="false" customHeight="false" outlineLevel="0" collapsed="false">
      <c r="A54" s="0" t="n">
        <v>36</v>
      </c>
      <c r="B54" s="21" t="n">
        <f aca="false">A54/$A$63</f>
        <v>0.0363636363636364</v>
      </c>
    </row>
    <row r="55" customFormat="false" ht="13.8" hidden="false" customHeight="false" outlineLevel="0" collapsed="false">
      <c r="A55" s="0" t="n">
        <v>37</v>
      </c>
      <c r="B55" s="21" t="n">
        <f aca="false">A55/$A$63</f>
        <v>0.0373737373737374</v>
      </c>
    </row>
    <row r="56" customFormat="false" ht="13.8" hidden="false" customHeight="false" outlineLevel="0" collapsed="false">
      <c r="A56" s="0" t="n">
        <v>38</v>
      </c>
      <c r="B56" s="21" t="n">
        <f aca="false">A56/$A$63</f>
        <v>0.0383838383838384</v>
      </c>
    </row>
    <row r="57" customFormat="false" ht="13.8" hidden="false" customHeight="false" outlineLevel="0" collapsed="false">
      <c r="A57" s="0" t="n">
        <v>39</v>
      </c>
      <c r="B57" s="21" t="n">
        <f aca="false">A57/$A$63</f>
        <v>0.0393939393939394</v>
      </c>
    </row>
    <row r="58" customFormat="false" ht="13.8" hidden="false" customHeight="false" outlineLevel="0" collapsed="false">
      <c r="A58" s="0" t="n">
        <v>40</v>
      </c>
      <c r="B58" s="21" t="n">
        <f aca="false">A58/$A$63</f>
        <v>0.0404040404040404</v>
      </c>
    </row>
    <row r="59" customFormat="false" ht="13.8" hidden="false" customHeight="false" outlineLevel="0" collapsed="false">
      <c r="A59" s="0" t="n">
        <v>41</v>
      </c>
      <c r="B59" s="21" t="n">
        <f aca="false">A59/$A$63</f>
        <v>0.0414141414141414</v>
      </c>
    </row>
    <row r="60" customFormat="false" ht="13.8" hidden="false" customHeight="false" outlineLevel="0" collapsed="false">
      <c r="A60" s="0" t="n">
        <v>42</v>
      </c>
      <c r="B60" s="21" t="n">
        <f aca="false">A60/$A$63</f>
        <v>0.0424242424242424</v>
      </c>
    </row>
    <row r="61" customFormat="false" ht="13.8" hidden="false" customHeight="false" outlineLevel="0" collapsed="false">
      <c r="A61" s="0" t="n">
        <v>43</v>
      </c>
      <c r="B61" s="21" t="n">
        <f aca="false">A61/$A$63</f>
        <v>0.0434343434343434</v>
      </c>
    </row>
    <row r="62" customFormat="false" ht="13.8" hidden="false" customHeight="false" outlineLevel="0" collapsed="false">
      <c r="A62" s="0" t="n">
        <v>44</v>
      </c>
      <c r="B62" s="21" t="n">
        <f aca="false">A62/$A$63</f>
        <v>0.0444444444444444</v>
      </c>
    </row>
    <row r="63" customFormat="false" ht="13.8" hidden="false" customHeight="false" outlineLevel="0" collapsed="false">
      <c r="A63" s="24" t="n">
        <f aca="false">SUM(A19:A62)</f>
        <v>990</v>
      </c>
      <c r="B63" s="24" t="s">
        <v>42</v>
      </c>
    </row>
    <row r="64" customFormat="false" ht="13.8" hidden="false" customHeight="false" outlineLevel="0" collapsed="false">
      <c r="A64" s="30" t="s">
        <v>43</v>
      </c>
      <c r="B64" s="30" t="n">
        <v>4</v>
      </c>
    </row>
    <row r="65" customFormat="false" ht="13.8" hidden="false" customHeight="false" outlineLevel="0" collapsed="false">
      <c r="A65" s="30" t="s">
        <v>44</v>
      </c>
      <c r="B65" s="30" t="n">
        <v>6</v>
      </c>
    </row>
    <row r="66" customFormat="false" ht="13.8" hidden="false" customHeight="false" outlineLevel="0" collapsed="false">
      <c r="A66" s="35" t="s">
        <v>45</v>
      </c>
      <c r="B66" s="36" t="n">
        <f aca="false">PROB(A19:A62, B19:B62,B64,B65)</f>
        <v>0.0151515151515152</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&amp;C&amp;"Arial,Regular"&amp;10&amp;A</oddHeader>
    <oddFooter>&amp;C&amp;"Arial,Regular"&amp;10Page &amp;P</oddFooter>
  </headerFooter>
</worksheet>
</file>

<file path=docProps/app.xml><?xml version="1.0" encoding="utf-8"?>
<Properties xmlns="http://schemas.openxmlformats.org/officeDocument/2006/extended-properties" xmlns:vt="http://schemas.openxmlformats.org/officeDocument/2006/docPropsVTypes">
  <Template/>
  <TotalTime>76</TotalTime>
  <Application>LibreOffice/7.0.2.2$Linux_X86_64 LibreOffice_project/00$Build-2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2017-11-01T23:28:02Z</dcterms:created>
  <dc:creator>Cyril Mulcahy</dc:creator>
  <dc:description/>
  <dc:language>en-US</dc:language>
  <cp:lastModifiedBy/>
  <dcterms:modified xsi:type="dcterms:W3CDTF">2020-12-06T02:16:20Z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